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P:\BRP-Share\FY\FY2022\Beg Budget\SAMPLE REPORTS &amp; BB WORKBOOK\Samples for Website\"/>
    </mc:Choice>
  </mc:AlternateContent>
  <bookViews>
    <workbookView xWindow="0" yWindow="0" windowWidth="28800" windowHeight="12300"/>
  </bookViews>
  <sheets>
    <sheet name="Roster Report Pivot" sheetId="2" r:id="rId1"/>
    <sheet name="Roster FY22" sheetId="1" r:id="rId2"/>
  </sheets>
  <calcPr calcId="162913"/>
  <pivotCaches>
    <pivotCache cacheId="0" r:id="rId3"/>
  </pivotCaches>
  <webPublishing codePage="1252"/>
</workbook>
</file>

<file path=xl/calcChain.xml><?xml version="1.0" encoding="utf-8"?>
<calcChain xmlns="http://schemas.openxmlformats.org/spreadsheetml/2006/main">
  <c r="A2" i="2" l="1"/>
</calcChain>
</file>

<file path=xl/sharedStrings.xml><?xml version="1.0" encoding="utf-8"?>
<sst xmlns="http://schemas.openxmlformats.org/spreadsheetml/2006/main" count="215" uniqueCount="68">
  <si>
    <t>Org Level 3</t>
  </si>
  <si>
    <t>Org Level 4</t>
  </si>
  <si>
    <t>Org Level 5</t>
  </si>
  <si>
    <t>Home Org</t>
  </si>
  <si>
    <t>Job Title</t>
  </si>
  <si>
    <t>Job</t>
  </si>
  <si>
    <t>Status</t>
  </si>
  <si>
    <t>Name</t>
  </si>
  <si>
    <t>ID</t>
  </si>
  <si>
    <t>Annual Salary</t>
  </si>
  <si>
    <t>FTE</t>
  </si>
  <si>
    <t>Monthly Salary</t>
  </si>
  <si>
    <t>Assignment Factor</t>
  </si>
  <si>
    <t>Eclass</t>
  </si>
  <si>
    <t>Blended OPE Rate Group</t>
  </si>
  <si>
    <t>Blended Leave Rate</t>
  </si>
  <si>
    <t>Blended OPE Account</t>
  </si>
  <si>
    <t>LBD-Index</t>
  </si>
  <si>
    <t>LBD-Fund</t>
  </si>
  <si>
    <t>LBD-Org</t>
  </si>
  <si>
    <t>LBD-Account</t>
  </si>
  <si>
    <t>LBD-Program</t>
  </si>
  <si>
    <t>LBD-Activity</t>
  </si>
  <si>
    <t>LBD Percent</t>
  </si>
  <si>
    <t>Salary $</t>
  </si>
  <si>
    <t>Adj Salary</t>
  </si>
  <si>
    <t>Blended OPE $</t>
  </si>
  <si>
    <t>Adj Sal + Blended OPE</t>
  </si>
  <si>
    <t>Active</t>
  </si>
  <si>
    <t>AB-Admin 12 mo .5+ FTE</t>
  </si>
  <si>
    <t>Faculty/Staff A</t>
  </si>
  <si>
    <t>10922 - Faculty/Staff A</t>
  </si>
  <si>
    <t>001100</t>
  </si>
  <si>
    <t>10103</t>
  </si>
  <si>
    <t>61001</t>
  </si>
  <si>
    <t>AN-Admin 12mo .5+ FTE Executive</t>
  </si>
  <si>
    <t>Faculty/Staff B-Execs</t>
  </si>
  <si>
    <t>10923 - Faculty/Staff B - Execs</t>
  </si>
  <si>
    <t>(blank)</t>
  </si>
  <si>
    <t>Grand Total</t>
  </si>
  <si>
    <t xml:space="preserve"> Adj Salary</t>
  </si>
  <si>
    <t xml:space="preserve"> Blended OPE</t>
  </si>
  <si>
    <t xml:space="preserve"> Adj Sal + Blended OPE</t>
  </si>
  <si>
    <t>The OPE rates used in the roster report are what was submitted to the federal government for FY22. While at this time they have not been approved, we are providing them for budgeting purposes.</t>
  </si>
  <si>
    <t>FY22 Proposed Blended OPE Rate</t>
  </si>
  <si>
    <t>Units can use the data in this roster report to identify how much dollars they will need to budget by FOAPAL (or index) on their budget development spreadsheet for salary and OPE account codes. The roster data pulls any and all jobs that are active in the current fiscal year by home org and what the most recent labor distribution FOAPAL/index associated with the job is. The roster report is pulled by home organization, so that the units are able to see split labor between level 3 orgs (should that occur). Please make sure to work with other level 3 units to ensure that any split labor is accounted for in both units' budget development spreadsheets. The data in the roster is purely for the unit's information and is not required to be "turned in" to BRP. If in reviewing the data a unit finds what they feel to be an error on the employee job (eclass, FTE, etc.) please contact the unit's HR liaison to have it corrected. Once it is corrected, please work with the unit's BRP analyst to understand how the change will affect the projected costs associated with the job/position (if any) in the new fiscal year.</t>
  </si>
  <si>
    <t>LBD-Location</t>
  </si>
  <si>
    <t>990000-Puddles Unit</t>
  </si>
  <si>
    <t>990001-Puddles Operations</t>
  </si>
  <si>
    <t>991000-Puddles Admin</t>
  </si>
  <si>
    <t>Z2PUD-Puddles Operations</t>
  </si>
  <si>
    <t>991000</t>
  </si>
  <si>
    <t>Director of Puddles Unit</t>
  </si>
  <si>
    <t>BPUDDIR-00</t>
  </si>
  <si>
    <t>BPUDSUP-01</t>
  </si>
  <si>
    <t>BPUDSUP-02</t>
  </si>
  <si>
    <t>BPUDSUP-03</t>
  </si>
  <si>
    <t>BPUDSUP-04</t>
  </si>
  <si>
    <t>BPUDADP-00</t>
  </si>
  <si>
    <t>Donald Duck</t>
  </si>
  <si>
    <t>Daisy Duck</t>
  </si>
  <si>
    <t>Huey Duck</t>
  </si>
  <si>
    <t>Della Duck</t>
  </si>
  <si>
    <t>Louie Duck</t>
  </si>
  <si>
    <t>Webby Duck</t>
  </si>
  <si>
    <t>Duck Support Tech 1</t>
  </si>
  <si>
    <t>Assoc Director Puddles Unit</t>
  </si>
  <si>
    <t>99999999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</si>
</sst>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0"/>
    <numFmt numFmtId="165" formatCode="#,##0.00%"/>
  </numFmts>
  <fonts count="4">
    <font>
      <sz val="10"/>
      <color theme="1"/>
      <name val="Tahoma"/>
      <family val="2"/>
    </font>
    <font>
      <sz val="8"/>
      <color rgb="FF333333"/>
      <name val="Andale WT"/>
      <family val="2"/>
    </font>
    <font>
      <sz val="8"/>
      <color rgb="FF454545"/>
      <name val="Andale WT"/>
      <family val="2"/>
    </font>
    <font>
      <b/>
      <sz val="10"/>
      <color theme="1"/>
      <name val="Tahoma"/>
      <family val="2"/>
    </font>
  </fonts>
  <fills count="4">
    <fill>
      <patternFill patternType="none"/>
    </fill>
    <fill>
      <patternFill patternType="gray125"/>
    </fill>
    <fill>
      <patternFill patternType="solid">
        <fgColor rgb="FFE7E5E5"/>
      </patternFill>
    </fill>
    <fill>
      <patternFill patternType="solid">
        <fgColor theme="2" tint="-9.9978637043366805E-2"/>
        <bgColor indexed="64"/>
      </patternFill>
    </fill>
  </fills>
  <borders count="4">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top"/>
    </xf>
    <xf numFmtId="0" fontId="0" fillId="0" borderId="2" xfId="0" applyBorder="1"/>
    <xf numFmtId="0" fontId="2" fillId="0" borderId="2" xfId="0" applyFont="1" applyBorder="1" applyAlignment="1">
      <alignment horizontal="right" vertical="top"/>
    </xf>
    <xf numFmtId="4" fontId="2" fillId="0" borderId="2" xfId="0" applyNumberFormat="1" applyFont="1" applyBorder="1" applyAlignment="1">
      <alignment horizontal="right" vertical="top"/>
    </xf>
    <xf numFmtId="164" fontId="2" fillId="0" borderId="2" xfId="0" applyNumberFormat="1" applyFont="1" applyBorder="1" applyAlignment="1">
      <alignment horizontal="right" vertical="top"/>
    </xf>
    <xf numFmtId="165" fontId="2" fillId="0" borderId="2" xfId="0" applyNumberFormat="1" applyFont="1" applyBorder="1" applyAlignment="1">
      <alignment horizontal="right" vertical="top"/>
    </xf>
    <xf numFmtId="0" fontId="0" fillId="0" borderId="3" xfId="0" applyBorder="1"/>
    <xf numFmtId="0" fontId="2" fillId="0" borderId="3" xfId="0" applyFont="1" applyBorder="1" applyAlignment="1">
      <alignment horizontal="right" vertical="top"/>
    </xf>
    <xf numFmtId="4" fontId="2" fillId="0" borderId="3" xfId="0" applyNumberFormat="1" applyFont="1" applyBorder="1" applyAlignment="1">
      <alignment horizontal="right" vertical="top"/>
    </xf>
    <xf numFmtId="164" fontId="2" fillId="0" borderId="3" xfId="0" applyNumberFormat="1" applyFont="1" applyBorder="1" applyAlignment="1">
      <alignment horizontal="right" vertical="top"/>
    </xf>
    <xf numFmtId="165" fontId="2" fillId="0" borderId="3" xfId="0" applyNumberFormat="1" applyFont="1" applyBorder="1" applyAlignment="1">
      <alignment horizontal="right" vertical="top"/>
    </xf>
    <xf numFmtId="0" fontId="0" fillId="0" borderId="0" xfId="0" pivotButton="1"/>
    <xf numFmtId="41" fontId="0" fillId="0" borderId="0" xfId="0" applyNumberFormat="1"/>
    <xf numFmtId="49" fontId="1" fillId="2" borderId="1" xfId="0" applyNumberFormat="1" applyFont="1" applyFill="1" applyBorder="1" applyAlignment="1">
      <alignment horizontal="center" vertical="top"/>
    </xf>
    <xf numFmtId="49" fontId="2" fillId="0" borderId="2" xfId="0" applyNumberFormat="1" applyFont="1" applyBorder="1" applyAlignment="1">
      <alignment horizontal="right" vertical="top"/>
    </xf>
    <xf numFmtId="49" fontId="2" fillId="0" borderId="3" xfId="0" applyNumberFormat="1" applyFont="1" applyBorder="1" applyAlignment="1">
      <alignment horizontal="right" vertical="top"/>
    </xf>
    <xf numFmtId="0" fontId="0" fillId="3" borderId="0" xfId="0" applyFill="1" applyAlignment="1">
      <alignment vertical="center" wrapText="1"/>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lly Peterson" refreshedDate="44230.624645370372" createdVersion="6" refreshedVersion="6" minRefreshableVersion="3" recordCount="7">
  <cacheSource type="worksheet">
    <worksheetSource ref="A1:AD1048576" sheet="Roster FY22"/>
  </cacheSource>
  <cacheFields count="30">
    <cacheField name="Org Level 3" numFmtId="0">
      <sharedItems containsBlank="1"/>
    </cacheField>
    <cacheField name="Org Level 4" numFmtId="0">
      <sharedItems containsBlank="1"/>
    </cacheField>
    <cacheField name="Org Level 5" numFmtId="0">
      <sharedItems containsBlank="1"/>
    </cacheField>
    <cacheField name="Home Org" numFmtId="0">
      <sharedItems containsBlank="1"/>
    </cacheField>
    <cacheField name="Job Title" numFmtId="0">
      <sharedItems containsBlank="1" count="7">
        <s v="Director of Puddles Unit"/>
        <s v="Duck Support Tech 1"/>
        <s v="Assoc Director Puddles Unit"/>
        <m/>
        <s v="Director of Budget Operations" u="1"/>
        <s v="Program Mgr &amp; Fee Book Admin" u="1"/>
        <s v="Financial Analyst" u="1"/>
      </sharedItems>
    </cacheField>
    <cacheField name="Job" numFmtId="0">
      <sharedItems containsBlank="1" count="13">
        <s v="BPUDDIR-00"/>
        <s v="BPUDSUP-01"/>
        <s v="BPUDSUP-02"/>
        <s v="BPUDSUP-03"/>
        <s v="BPUDSUP-04"/>
        <s v="BPUDADP-00"/>
        <m/>
        <s v="B98001-00" u="1"/>
        <s v="B96825-00" u="1"/>
        <s v="B97785-00" u="1"/>
        <s v="B96009-00" u="1"/>
        <s v="B97702-00" u="1"/>
        <s v="B98688-00" u="1"/>
      </sharedItems>
    </cacheField>
    <cacheField name="Status" numFmtId="0">
      <sharedItems containsBlank="1" count="2">
        <s v="Active"/>
        <m/>
      </sharedItems>
    </cacheField>
    <cacheField name="Name" numFmtId="0">
      <sharedItems containsBlank="1" count="13">
        <s v="Donald Duck"/>
        <s v="Louie Duck"/>
        <s v="Della Duck"/>
        <s v="Webby Duck"/>
        <s v="Huey Duck"/>
        <s v="Daisy Duck"/>
        <m/>
        <s v="Dachtler, Bryce M." u="1"/>
        <s v="Chittenden, Donna S." u="1"/>
        <s v="Peterson, Kelly M." u="1"/>
        <s v="Neyssen, Janine" u="1"/>
        <s v="Campbell, Jonathon W." u="1"/>
        <s v="Laing, Stuart" u="1"/>
      </sharedItems>
    </cacheField>
    <cacheField name="ID" numFmtId="0">
      <sharedItems containsBlank="1"/>
    </cacheField>
    <cacheField name="Annual Salary" numFmtId="0">
      <sharedItems containsString="0" containsBlank="1" containsNumber="1" minValue="64999.95" maxValue="138903.96"/>
    </cacheField>
    <cacheField name="FTE" numFmtId="0">
      <sharedItems containsString="0" containsBlank="1" containsNumber="1" containsInteger="1" minValue="1" maxValue="1"/>
    </cacheField>
    <cacheField name="Monthly Salary" numFmtId="0">
      <sharedItems containsString="0" containsBlank="1" containsNumber="1" minValue="5416.66" maxValue="11575.33"/>
    </cacheField>
    <cacheField name="Assignment Factor" numFmtId="0">
      <sharedItems containsString="0" containsBlank="1" containsNumber="1" containsInteger="1" minValue="12" maxValue="12"/>
    </cacheField>
    <cacheField name="Eclass" numFmtId="0">
      <sharedItems containsBlank="1"/>
    </cacheField>
    <cacheField name="Blended OPE Rate Group" numFmtId="0">
      <sharedItems containsBlank="1"/>
    </cacheField>
    <cacheField name="FY22 Proposed Blended OPE Rate" numFmtId="0">
      <sharedItems containsString="0" containsBlank="1" containsNumber="1" minValue="0.51800000000000002" maxValue="0.78200000000000003"/>
    </cacheField>
    <cacheField name="Blended Leave Rate" numFmtId="0">
      <sharedItems containsString="0" containsBlank="1" containsNumber="1" minValue="0.104" maxValue="0.111"/>
    </cacheField>
    <cacheField name="Blended OPE Account" numFmtId="0">
      <sharedItems containsBlank="1" count="3">
        <s v="10923 - Faculty/Staff B - Execs"/>
        <s v="10922 - Faculty/Staff A"/>
        <m/>
      </sharedItems>
    </cacheField>
    <cacheField name="LBD-Index" numFmtId="0">
      <sharedItems containsBlank="1" count="3">
        <s v="Z2PUD-Puddles Operations"/>
        <m/>
        <s v="Z2BUD-BRP Operations" u="1"/>
      </sharedItems>
    </cacheField>
    <cacheField name="LBD-Fund" numFmtId="0">
      <sharedItems containsBlank="1" count="2">
        <s v="001100"/>
        <m/>
      </sharedItems>
    </cacheField>
    <cacheField name="LBD-Org" numFmtId="0">
      <sharedItems containsBlank="1" count="3">
        <s v="991000"/>
        <m/>
        <s v="421000" u="1"/>
      </sharedItems>
    </cacheField>
    <cacheField name="LBD-Account" numFmtId="0">
      <sharedItems containsBlank="1" count="2">
        <s v="10103"/>
        <m/>
      </sharedItems>
    </cacheField>
    <cacheField name="LBD-Program" numFmtId="0">
      <sharedItems containsBlank="1" count="2">
        <s v="61001"/>
        <m/>
      </sharedItems>
    </cacheField>
    <cacheField name="LBD-Activity" numFmtId="0">
      <sharedItems containsNonDate="0" containsString="0" containsBlank="1" count="1">
        <m/>
      </sharedItems>
    </cacheField>
    <cacheField name="LBD-Location" numFmtId="0">
      <sharedItems containsNonDate="0" containsString="0" containsBlank="1"/>
    </cacheField>
    <cacheField name="LBD Percent" numFmtId="0">
      <sharedItems containsString="0" containsBlank="1" containsNumber="1" containsInteger="1" minValue="1" maxValue="1"/>
    </cacheField>
    <cacheField name="Salary $" numFmtId="0">
      <sharedItems containsString="0" containsBlank="1" containsNumber="1" minValue="64999.95" maxValue="138903.96"/>
    </cacheField>
    <cacheField name="Adj Salary" numFmtId="0">
      <sharedItems containsString="0" containsBlank="1" containsNumber="1" minValue="58239.955199999997" maxValue="123485.62044"/>
    </cacheField>
    <cacheField name="Blended OPE $" numFmtId="0">
      <sharedItems containsString="0" containsBlank="1" containsNumber="1" minValue="45543.644966400003" maxValue="63965.551387920001"/>
    </cacheField>
    <cacheField name="Adj Sal + Blended OPE" numFmtId="0">
      <sharedItems containsString="0" containsBlank="1" containsNumber="1" minValue="103783.60016640001" maxValue="187451.17182792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s v="990000-Puddles Unit"/>
    <s v="990001-Puddles Operations"/>
    <s v="991000-Puddles Admin"/>
    <s v="991000-Puddles Admin"/>
    <x v="0"/>
    <x v="0"/>
    <x v="0"/>
    <x v="0"/>
    <s v="99999999"/>
    <n v="138903.96"/>
    <n v="1"/>
    <n v="11575.33"/>
    <n v="12"/>
    <s v="AN-Admin 12mo .5+ FTE Executive"/>
    <s v="Faculty/Staff B-Execs"/>
    <n v="0.51800000000000002"/>
    <n v="0.111"/>
    <x v="0"/>
    <x v="0"/>
    <x v="0"/>
    <x v="0"/>
    <x v="0"/>
    <x v="0"/>
    <x v="0"/>
    <m/>
    <n v="1"/>
    <n v="138903.96"/>
    <n v="123485.62044"/>
    <n v="63965.551387920001"/>
    <n v="187451.17182792001"/>
  </r>
  <r>
    <s v="990000-Puddles Unit"/>
    <s v="990001-Puddles Operations"/>
    <s v="991000-Puddles Admin"/>
    <s v="991000-Puddles Admin"/>
    <x v="1"/>
    <x v="1"/>
    <x v="0"/>
    <x v="1"/>
    <s v="99999999"/>
    <n v="66150"/>
    <n v="1"/>
    <n v="5512.5"/>
    <n v="12"/>
    <s v="AB-Admin 12 mo .5+ FTE"/>
    <s v="Faculty/Staff A"/>
    <n v="0.78200000000000003"/>
    <n v="0.104"/>
    <x v="1"/>
    <x v="0"/>
    <x v="0"/>
    <x v="0"/>
    <x v="0"/>
    <x v="0"/>
    <x v="0"/>
    <m/>
    <n v="1"/>
    <n v="66150"/>
    <n v="59270.400000000001"/>
    <n v="46349.452799999999"/>
    <n v="105619.85279999999"/>
  </r>
  <r>
    <s v="990000-Puddles Unit"/>
    <s v="990001-Puddles Operations"/>
    <s v="991000-Puddles Admin"/>
    <s v="991000-Puddles Admin"/>
    <x v="1"/>
    <x v="2"/>
    <x v="0"/>
    <x v="2"/>
    <s v="99999999"/>
    <n v="65000"/>
    <n v="1"/>
    <n v="5416.67"/>
    <n v="12"/>
    <s v="AB-Admin 12 mo .5+ FTE"/>
    <s v="Faculty/Staff A"/>
    <n v="0.78200000000000003"/>
    <n v="0.104"/>
    <x v="1"/>
    <x v="0"/>
    <x v="0"/>
    <x v="0"/>
    <x v="0"/>
    <x v="0"/>
    <x v="0"/>
    <m/>
    <n v="1"/>
    <n v="65000"/>
    <n v="58240"/>
    <n v="45543.68"/>
    <n v="103783.67999999999"/>
  </r>
  <r>
    <s v="990000-Puddles Unit"/>
    <s v="990001-Puddles Operations"/>
    <s v="991000-Puddles Admin"/>
    <s v="991000-Puddles Admin"/>
    <x v="1"/>
    <x v="3"/>
    <x v="0"/>
    <x v="3"/>
    <s v="99999999"/>
    <n v="68508"/>
    <n v="1"/>
    <n v="5709"/>
    <n v="12"/>
    <s v="AB-Admin 12 mo .5+ FTE"/>
    <s v="Faculty/Staff A"/>
    <n v="0.78200000000000003"/>
    <n v="0.104"/>
    <x v="1"/>
    <x v="0"/>
    <x v="0"/>
    <x v="0"/>
    <x v="0"/>
    <x v="0"/>
    <x v="0"/>
    <m/>
    <n v="1"/>
    <n v="68508"/>
    <n v="61383.167999999998"/>
    <n v="48001.637375999999"/>
    <n v="109384.805376"/>
  </r>
  <r>
    <s v="990000-Puddles Unit"/>
    <s v="990001-Puddles Operations"/>
    <s v="991000-Puddles Admin"/>
    <s v="991000-Puddles Admin"/>
    <x v="1"/>
    <x v="4"/>
    <x v="0"/>
    <x v="4"/>
    <s v="99999999"/>
    <n v="64999.95"/>
    <n v="1"/>
    <n v="5416.66"/>
    <n v="12"/>
    <s v="AB-Admin 12 mo .5+ FTE"/>
    <s v="Faculty/Staff A"/>
    <n v="0.78200000000000003"/>
    <n v="0.104"/>
    <x v="1"/>
    <x v="0"/>
    <x v="0"/>
    <x v="0"/>
    <x v="0"/>
    <x v="0"/>
    <x v="0"/>
    <m/>
    <n v="1"/>
    <n v="64999.95"/>
    <n v="58239.955199999997"/>
    <n v="45543.644966400003"/>
    <n v="103783.60016640001"/>
  </r>
  <r>
    <s v="990000-Puddles Unit"/>
    <s v="990001-Puddles Operations"/>
    <s v="991000-Puddles Admin"/>
    <s v="991000-Puddles Admin"/>
    <x v="2"/>
    <x v="5"/>
    <x v="0"/>
    <x v="5"/>
    <s v="99999999"/>
    <n v="67736.039999999994"/>
    <n v="1"/>
    <n v="5644.67"/>
    <n v="12"/>
    <s v="AB-Admin 12 mo .5+ FTE"/>
    <s v="Faculty/Staff A"/>
    <n v="0.78200000000000003"/>
    <n v="0.104"/>
    <x v="1"/>
    <x v="0"/>
    <x v="0"/>
    <x v="0"/>
    <x v="0"/>
    <x v="0"/>
    <x v="0"/>
    <m/>
    <n v="1"/>
    <n v="67736.039999999994"/>
    <n v="60691.491840000002"/>
    <n v="47460.746618880003"/>
    <n v="108152.23845888001"/>
  </r>
  <r>
    <m/>
    <m/>
    <m/>
    <m/>
    <x v="3"/>
    <x v="6"/>
    <x v="1"/>
    <x v="6"/>
    <m/>
    <m/>
    <m/>
    <m/>
    <m/>
    <m/>
    <m/>
    <m/>
    <m/>
    <x v="2"/>
    <x v="1"/>
    <x v="1"/>
    <x v="1"/>
    <x v="1"/>
    <x v="1"/>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compact="0" compactData="0" multipleFieldFilters="0">
  <location ref="A14:N21" firstHeaderRow="0" firstDataRow="1" firstDataCol="11"/>
  <pivotFields count="30">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m="1" x="4"/>
        <item m="1" x="6"/>
        <item m="1" x="5"/>
        <item x="3"/>
        <item x="0"/>
        <item x="1"/>
        <item x="2"/>
      </items>
      <extLst>
        <ext xmlns:x14="http://schemas.microsoft.com/office/spreadsheetml/2009/9/main" uri="{2946ED86-A175-432a-8AC1-64E0C546D7DE}">
          <x14:pivotField fillDownLabels="1"/>
        </ext>
      </extLst>
    </pivotField>
    <pivotField axis="axisRow" compact="0" outline="0" showAll="0" defaultSubtotal="0">
      <items count="13">
        <item m="1" x="10"/>
        <item m="1" x="8"/>
        <item m="1" x="11"/>
        <item m="1" x="9"/>
        <item m="1" x="7"/>
        <item m="1" x="12"/>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3">
        <item m="1" x="11"/>
        <item m="1" x="8"/>
        <item m="1" x="7"/>
        <item m="1" x="12"/>
        <item m="1" x="10"/>
        <item m="1" x="9"/>
        <item x="6"/>
        <item x="0"/>
        <item x="1"/>
        <item x="2"/>
        <item x="3"/>
        <item x="4"/>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x="1"/>
        <item x="0"/>
        <item x="2"/>
      </items>
      <extLst>
        <ext xmlns:x14="http://schemas.microsoft.com/office/spreadsheetml/2009/9/main" uri="{2946ED86-A175-432a-8AC1-64E0C546D7DE}">
          <x14:pivotField fillDownLabels="1"/>
        </ext>
      </extLst>
    </pivotField>
    <pivotField axis="axisRow" compact="0" outline="0" showAll="0" defaultSubtotal="0">
      <items count="3">
        <item m="1" x="2"/>
        <item x="1"/>
        <item x="0"/>
      </items>
      <extLst>
        <ext xmlns:x14="http://schemas.microsoft.com/office/spreadsheetml/2009/9/main" uri="{2946ED86-A175-432a-8AC1-64E0C546D7DE}">
          <x14:pivotField fillDownLabels="1"/>
        </ext>
      </extLst>
    </pivotField>
    <pivotField axis="axisRow" compact="0" outline="0" showAll="0" defaultSubtotal="0">
      <items count="2">
        <item x="0"/>
        <item h="1" x="1"/>
      </items>
      <extLst>
        <ext xmlns:x14="http://schemas.microsoft.com/office/spreadsheetml/2009/9/main" uri="{2946ED86-A175-432a-8AC1-64E0C546D7DE}">
          <x14:pivotField fillDownLabels="1"/>
        </ext>
      </extLst>
    </pivotField>
    <pivotField axis="axisRow" compact="0" outline="0" showAll="0" defaultSubtotal="0">
      <items count="3">
        <item m="1" x="2"/>
        <item x="1"/>
        <item x="0"/>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11">
    <field x="19"/>
    <field x="18"/>
    <field x="20"/>
    <field x="22"/>
    <field x="23"/>
    <field x="21"/>
    <field x="17"/>
    <field x="4"/>
    <field x="5"/>
    <field x="6"/>
    <field x="7"/>
  </rowFields>
  <rowItems count="7">
    <i>
      <x/>
      <x v="2"/>
      <x v="2"/>
      <x/>
      <x/>
      <x/>
      <x/>
      <x v="5"/>
      <x v="8"/>
      <x/>
      <x v="8"/>
    </i>
    <i r="8">
      <x v="9"/>
      <x/>
      <x v="9"/>
    </i>
    <i r="8">
      <x v="10"/>
      <x/>
      <x v="10"/>
    </i>
    <i r="8">
      <x v="11"/>
      <x/>
      <x v="11"/>
    </i>
    <i r="7">
      <x v="6"/>
      <x v="12"/>
      <x/>
      <x v="12"/>
    </i>
    <i r="6">
      <x v="1"/>
      <x v="4"/>
      <x v="7"/>
      <x/>
      <x v="7"/>
    </i>
    <i t="grand">
      <x/>
    </i>
  </rowItems>
  <colFields count="1">
    <field x="-2"/>
  </colFields>
  <colItems count="3">
    <i>
      <x/>
    </i>
    <i i="1">
      <x v="1"/>
    </i>
    <i i="2">
      <x v="2"/>
    </i>
  </colItems>
  <dataFields count="3">
    <dataField name=" Adj Salary" fld="27" baseField="19" baseItem="0" numFmtId="41"/>
    <dataField name=" Blended OPE" fld="28" baseField="19" baseItem="0" numFmtId="41"/>
    <dataField name=" Adj Sal + Blended OPE" fld="29" baseField="7" baseItem="4" numFmtId="4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tabSelected="1" workbookViewId="0">
      <selection activeCell="A9" sqref="A9"/>
    </sheetView>
  </sheetViews>
  <sheetFormatPr defaultRowHeight="12.75"/>
  <cols>
    <col min="1" max="1" width="11.85546875" bestFit="1" customWidth="1"/>
    <col min="2" max="2" width="28" bestFit="1" customWidth="1"/>
    <col min="3" max="3" width="10.85546875" bestFit="1" customWidth="1"/>
    <col min="4" max="4" width="15.5703125" bestFit="1" customWidth="1"/>
    <col min="5" max="5" width="14.85546875" bestFit="1" customWidth="1"/>
    <col min="6" max="6" width="15.42578125" bestFit="1" customWidth="1"/>
    <col min="7" max="7" width="28.7109375" bestFit="1" customWidth="1"/>
    <col min="8" max="8" width="32.85546875" bestFit="1" customWidth="1"/>
    <col min="9" max="9" width="13.28515625" bestFit="1" customWidth="1"/>
    <col min="10" max="10" width="9.42578125" customWidth="1"/>
    <col min="11" max="11" width="11" customWidth="1"/>
    <col min="12" max="12" width="11.140625" bestFit="1" customWidth="1"/>
    <col min="13" max="13" width="12.85546875" bestFit="1" customWidth="1"/>
    <col min="14" max="14" width="22.42578125" bestFit="1" customWidth="1"/>
  </cols>
  <sheetData>
    <row r="2" spans="1:14">
      <c r="A2" s="18" t="str">
        <f>CONCATENATE("Organization: ",'Roster FY22'!A2)</f>
        <v>Organization: 990000-Puddles Unit</v>
      </c>
      <c r="B2" s="18"/>
      <c r="C2" s="18"/>
      <c r="D2" s="18"/>
      <c r="E2" s="18"/>
      <c r="F2" s="18"/>
      <c r="G2" s="18"/>
    </row>
    <row r="4" spans="1:14" ht="111.75" customHeight="1">
      <c r="A4" s="17" t="s">
        <v>45</v>
      </c>
      <c r="B4" s="17"/>
      <c r="C4" s="17"/>
      <c r="D4" s="17"/>
      <c r="E4" s="17"/>
      <c r="F4" s="17"/>
      <c r="G4" s="17"/>
    </row>
    <row r="6" spans="1:14" ht="28.5" customHeight="1">
      <c r="A6" s="17" t="s">
        <v>43</v>
      </c>
      <c r="B6" s="17"/>
      <c r="C6" s="17"/>
      <c r="D6" s="17"/>
      <c r="E6" s="17"/>
      <c r="F6" s="17"/>
      <c r="G6" s="17"/>
    </row>
    <row r="14" spans="1:14">
      <c r="A14" s="12" t="s">
        <v>18</v>
      </c>
      <c r="B14" s="12" t="s">
        <v>17</v>
      </c>
      <c r="C14" s="12" t="s">
        <v>19</v>
      </c>
      <c r="D14" s="12" t="s">
        <v>21</v>
      </c>
      <c r="E14" s="12" t="s">
        <v>22</v>
      </c>
      <c r="F14" s="12" t="s">
        <v>20</v>
      </c>
      <c r="G14" s="12" t="s">
        <v>16</v>
      </c>
      <c r="H14" s="12" t="s">
        <v>4</v>
      </c>
      <c r="I14" s="12" t="s">
        <v>5</v>
      </c>
      <c r="J14" s="12" t="s">
        <v>6</v>
      </c>
      <c r="K14" s="12" t="s">
        <v>7</v>
      </c>
      <c r="L14" t="s">
        <v>40</v>
      </c>
      <c r="M14" t="s">
        <v>41</v>
      </c>
      <c r="N14" t="s">
        <v>42</v>
      </c>
    </row>
    <row r="15" spans="1:14">
      <c r="A15" t="s">
        <v>32</v>
      </c>
      <c r="B15" t="s">
        <v>50</v>
      </c>
      <c r="C15" t="s">
        <v>51</v>
      </c>
      <c r="D15" t="s">
        <v>34</v>
      </c>
      <c r="E15" t="s">
        <v>38</v>
      </c>
      <c r="F15" t="s">
        <v>33</v>
      </c>
      <c r="G15" t="s">
        <v>31</v>
      </c>
      <c r="H15" t="s">
        <v>65</v>
      </c>
      <c r="I15" t="s">
        <v>54</v>
      </c>
      <c r="J15" t="s">
        <v>28</v>
      </c>
      <c r="K15" t="s">
        <v>63</v>
      </c>
      <c r="L15" s="13">
        <v>59270.400000000001</v>
      </c>
      <c r="M15" s="13">
        <v>46349.452799999999</v>
      </c>
      <c r="N15" s="13">
        <v>105619.85279999999</v>
      </c>
    </row>
    <row r="16" spans="1:14">
      <c r="A16" t="s">
        <v>32</v>
      </c>
      <c r="B16" t="s">
        <v>50</v>
      </c>
      <c r="C16" t="s">
        <v>51</v>
      </c>
      <c r="D16" t="s">
        <v>34</v>
      </c>
      <c r="E16" t="s">
        <v>38</v>
      </c>
      <c r="F16" t="s">
        <v>33</v>
      </c>
      <c r="G16" t="s">
        <v>31</v>
      </c>
      <c r="H16" t="s">
        <v>65</v>
      </c>
      <c r="I16" t="s">
        <v>55</v>
      </c>
      <c r="J16" t="s">
        <v>28</v>
      </c>
      <c r="K16" t="s">
        <v>62</v>
      </c>
      <c r="L16" s="13">
        <v>58240</v>
      </c>
      <c r="M16" s="13">
        <v>45543.68</v>
      </c>
      <c r="N16" s="13">
        <v>103783.67999999999</v>
      </c>
    </row>
    <row r="17" spans="1:14">
      <c r="A17" t="s">
        <v>32</v>
      </c>
      <c r="B17" t="s">
        <v>50</v>
      </c>
      <c r="C17" t="s">
        <v>51</v>
      </c>
      <c r="D17" t="s">
        <v>34</v>
      </c>
      <c r="E17" t="s">
        <v>38</v>
      </c>
      <c r="F17" t="s">
        <v>33</v>
      </c>
      <c r="G17" t="s">
        <v>31</v>
      </c>
      <c r="H17" t="s">
        <v>65</v>
      </c>
      <c r="I17" t="s">
        <v>56</v>
      </c>
      <c r="J17" t="s">
        <v>28</v>
      </c>
      <c r="K17" t="s">
        <v>64</v>
      </c>
      <c r="L17" s="13">
        <v>61383.167999999998</v>
      </c>
      <c r="M17" s="13">
        <v>48001.637375999999</v>
      </c>
      <c r="N17" s="13">
        <v>109384.805376</v>
      </c>
    </row>
    <row r="18" spans="1:14">
      <c r="A18" t="s">
        <v>32</v>
      </c>
      <c r="B18" t="s">
        <v>50</v>
      </c>
      <c r="C18" t="s">
        <v>51</v>
      </c>
      <c r="D18" t="s">
        <v>34</v>
      </c>
      <c r="E18" t="s">
        <v>38</v>
      </c>
      <c r="F18" t="s">
        <v>33</v>
      </c>
      <c r="G18" t="s">
        <v>31</v>
      </c>
      <c r="H18" t="s">
        <v>65</v>
      </c>
      <c r="I18" t="s">
        <v>57</v>
      </c>
      <c r="J18" t="s">
        <v>28</v>
      </c>
      <c r="K18" t="s">
        <v>61</v>
      </c>
      <c r="L18" s="13">
        <v>58239.955199999997</v>
      </c>
      <c r="M18" s="13">
        <v>45543.644966400003</v>
      </c>
      <c r="N18" s="13">
        <v>103783.60016640001</v>
      </c>
    </row>
    <row r="19" spans="1:14">
      <c r="A19" t="s">
        <v>32</v>
      </c>
      <c r="B19" t="s">
        <v>50</v>
      </c>
      <c r="C19" t="s">
        <v>51</v>
      </c>
      <c r="D19" t="s">
        <v>34</v>
      </c>
      <c r="E19" t="s">
        <v>38</v>
      </c>
      <c r="F19" t="s">
        <v>33</v>
      </c>
      <c r="G19" t="s">
        <v>31</v>
      </c>
      <c r="H19" t="s">
        <v>66</v>
      </c>
      <c r="I19" t="s">
        <v>58</v>
      </c>
      <c r="J19" t="s">
        <v>28</v>
      </c>
      <c r="K19" t="s">
        <v>60</v>
      </c>
      <c r="L19" s="13">
        <v>60691.491840000002</v>
      </c>
      <c r="M19" s="13">
        <v>47460.746618880003</v>
      </c>
      <c r="N19" s="13">
        <v>108152.23845888001</v>
      </c>
    </row>
    <row r="20" spans="1:14">
      <c r="A20" t="s">
        <v>32</v>
      </c>
      <c r="B20" t="s">
        <v>50</v>
      </c>
      <c r="C20" t="s">
        <v>51</v>
      </c>
      <c r="D20" t="s">
        <v>34</v>
      </c>
      <c r="E20" t="s">
        <v>38</v>
      </c>
      <c r="F20" t="s">
        <v>33</v>
      </c>
      <c r="G20" t="s">
        <v>37</v>
      </c>
      <c r="H20" t="s">
        <v>52</v>
      </c>
      <c r="I20" t="s">
        <v>53</v>
      </c>
      <c r="J20" t="s">
        <v>28</v>
      </c>
      <c r="K20" t="s">
        <v>59</v>
      </c>
      <c r="L20" s="13">
        <v>123485.62044</v>
      </c>
      <c r="M20" s="13">
        <v>63965.551387920001</v>
      </c>
      <c r="N20" s="13">
        <v>187451.17182792001</v>
      </c>
    </row>
    <row r="21" spans="1:14">
      <c r="A21" t="s">
        <v>39</v>
      </c>
      <c r="L21" s="13">
        <v>421310.63547999994</v>
      </c>
      <c r="M21" s="13">
        <v>296864.71314919996</v>
      </c>
      <c r="N21" s="13">
        <v>718175.34862920002</v>
      </c>
    </row>
  </sheetData>
  <mergeCells count="3">
    <mergeCell ref="A4:G4"/>
    <mergeCell ref="A6:G6"/>
    <mergeCell ref="A2:G2"/>
  </mergeCell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H7" sqref="H7"/>
    </sheetView>
  </sheetViews>
  <sheetFormatPr defaultRowHeight="12.75" customHeight="1"/>
  <cols>
    <col min="1" max="4" width="29" bestFit="1" customWidth="1"/>
    <col min="5" max="5" width="25.140625" bestFit="1" customWidth="1"/>
    <col min="6" max="6" width="10" bestFit="1" customWidth="1"/>
    <col min="7" max="7" width="6.140625" bestFit="1" customWidth="1"/>
    <col min="8" max="8" width="18.85546875" bestFit="1" customWidth="1"/>
    <col min="9" max="9" width="10" bestFit="1" customWidth="1"/>
    <col min="10" max="10" width="11.28515625" bestFit="1" customWidth="1"/>
    <col min="11" max="11" width="4.85546875" bestFit="1" customWidth="1"/>
    <col min="12" max="12" width="12.42578125" bestFit="1" customWidth="1"/>
    <col min="13" max="13" width="15" bestFit="1" customWidth="1"/>
    <col min="14" max="14" width="26.42578125" bestFit="1" customWidth="1"/>
    <col min="15" max="15" width="20.140625" bestFit="1" customWidth="1"/>
    <col min="16" max="16" width="25" bestFit="1" customWidth="1"/>
    <col min="17" max="17" width="16.28515625" bestFit="1" customWidth="1"/>
    <col min="18" max="18" width="23.85546875" bestFit="1" customWidth="1"/>
    <col min="19" max="19" width="20" bestFit="1" customWidth="1"/>
    <col min="20" max="20" width="8.7109375" bestFit="1" customWidth="1"/>
    <col min="21" max="21" width="7.42578125" bestFit="1" customWidth="1"/>
    <col min="22" max="23" width="11.28515625" bestFit="1" customWidth="1"/>
    <col min="24" max="24" width="10" bestFit="1" customWidth="1"/>
    <col min="25" max="25" width="10" customWidth="1"/>
    <col min="26" max="28" width="10" bestFit="1" customWidth="1"/>
    <col min="29" max="29" width="12.42578125" bestFit="1" customWidth="1"/>
    <col min="30" max="30" width="17.5703125" bestFit="1" customWidth="1"/>
  </cols>
  <sheetData>
    <row r="1" spans="1:30" ht="12.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44</v>
      </c>
      <c r="Q1" s="1" t="s">
        <v>15</v>
      </c>
      <c r="R1" s="1" t="s">
        <v>16</v>
      </c>
      <c r="S1" s="1" t="s">
        <v>17</v>
      </c>
      <c r="T1" s="1" t="s">
        <v>18</v>
      </c>
      <c r="U1" s="14" t="s">
        <v>19</v>
      </c>
      <c r="V1" s="1" t="s">
        <v>20</v>
      </c>
      <c r="W1" s="1" t="s">
        <v>21</v>
      </c>
      <c r="X1" s="1" t="s">
        <v>22</v>
      </c>
      <c r="Y1" s="1" t="s">
        <v>46</v>
      </c>
      <c r="Z1" s="1" t="s">
        <v>23</v>
      </c>
      <c r="AA1" s="1" t="s">
        <v>24</v>
      </c>
      <c r="AB1" s="1" t="s">
        <v>25</v>
      </c>
      <c r="AC1" s="1" t="s">
        <v>26</v>
      </c>
      <c r="AD1" s="1" t="s">
        <v>27</v>
      </c>
    </row>
    <row r="2" spans="1:30" ht="12.75" customHeight="1" thickBot="1">
      <c r="A2" s="3" t="s">
        <v>47</v>
      </c>
      <c r="B2" s="3" t="s">
        <v>48</v>
      </c>
      <c r="C2" s="3" t="s">
        <v>49</v>
      </c>
      <c r="D2" s="3" t="s">
        <v>49</v>
      </c>
      <c r="E2" s="3" t="s">
        <v>52</v>
      </c>
      <c r="F2" s="3" t="s">
        <v>53</v>
      </c>
      <c r="G2" s="3" t="s">
        <v>28</v>
      </c>
      <c r="H2" s="3" t="s">
        <v>59</v>
      </c>
      <c r="I2" s="15" t="s">
        <v>67</v>
      </c>
      <c r="J2" s="4">
        <v>138903.96</v>
      </c>
      <c r="K2" s="4">
        <v>1</v>
      </c>
      <c r="L2" s="4">
        <v>11575.33</v>
      </c>
      <c r="M2" s="5">
        <v>12</v>
      </c>
      <c r="N2" s="3" t="s">
        <v>35</v>
      </c>
      <c r="O2" s="3" t="s">
        <v>36</v>
      </c>
      <c r="P2" s="6">
        <v>0.51800000000000002</v>
      </c>
      <c r="Q2" s="6">
        <v>0.111</v>
      </c>
      <c r="R2" s="3" t="s">
        <v>37</v>
      </c>
      <c r="S2" s="3" t="s">
        <v>50</v>
      </c>
      <c r="T2" s="3" t="s">
        <v>32</v>
      </c>
      <c r="U2" s="15" t="s">
        <v>51</v>
      </c>
      <c r="V2" s="3" t="s">
        <v>33</v>
      </c>
      <c r="W2" s="3" t="s">
        <v>34</v>
      </c>
      <c r="X2" s="2"/>
      <c r="Y2" s="2"/>
      <c r="Z2" s="6">
        <v>1</v>
      </c>
      <c r="AA2" s="4">
        <v>138903.96</v>
      </c>
      <c r="AB2" s="4">
        <v>123485.62044</v>
      </c>
      <c r="AC2" s="4">
        <v>63965.551387920001</v>
      </c>
      <c r="AD2" s="4">
        <v>187451.17182792001</v>
      </c>
    </row>
    <row r="3" spans="1:30" ht="12.75" customHeight="1" thickBot="1">
      <c r="A3" s="8" t="s">
        <v>47</v>
      </c>
      <c r="B3" s="8" t="s">
        <v>48</v>
      </c>
      <c r="C3" s="8" t="s">
        <v>49</v>
      </c>
      <c r="D3" s="8" t="s">
        <v>49</v>
      </c>
      <c r="E3" s="8" t="s">
        <v>65</v>
      </c>
      <c r="F3" s="8" t="s">
        <v>54</v>
      </c>
      <c r="G3" s="8" t="s">
        <v>28</v>
      </c>
      <c r="H3" s="8" t="s">
        <v>63</v>
      </c>
      <c r="I3" s="15" t="s">
        <v>67</v>
      </c>
      <c r="J3" s="9">
        <v>66150</v>
      </c>
      <c r="K3" s="9">
        <v>1</v>
      </c>
      <c r="L3" s="9">
        <v>5512.5</v>
      </c>
      <c r="M3" s="10">
        <v>12</v>
      </c>
      <c r="N3" s="8" t="s">
        <v>29</v>
      </c>
      <c r="O3" s="8" t="s">
        <v>30</v>
      </c>
      <c r="P3" s="11">
        <v>0.78200000000000003</v>
      </c>
      <c r="Q3" s="11">
        <v>0.104</v>
      </c>
      <c r="R3" s="8" t="s">
        <v>31</v>
      </c>
      <c r="S3" s="8" t="s">
        <v>50</v>
      </c>
      <c r="T3" s="8" t="s">
        <v>32</v>
      </c>
      <c r="U3" s="16" t="s">
        <v>51</v>
      </c>
      <c r="V3" s="8" t="s">
        <v>33</v>
      </c>
      <c r="W3" s="8" t="s">
        <v>34</v>
      </c>
      <c r="X3" s="7"/>
      <c r="Y3" s="7"/>
      <c r="Z3" s="11">
        <v>1</v>
      </c>
      <c r="AA3" s="9">
        <v>66150</v>
      </c>
      <c r="AB3" s="9">
        <v>59270.400000000001</v>
      </c>
      <c r="AC3" s="9">
        <v>46349.452799999999</v>
      </c>
      <c r="AD3" s="9">
        <v>105619.85279999999</v>
      </c>
    </row>
    <row r="4" spans="1:30" ht="12.75" customHeight="1" thickBot="1">
      <c r="A4" s="8" t="s">
        <v>47</v>
      </c>
      <c r="B4" s="8" t="s">
        <v>48</v>
      </c>
      <c r="C4" s="8" t="s">
        <v>49</v>
      </c>
      <c r="D4" s="8" t="s">
        <v>49</v>
      </c>
      <c r="E4" s="8" t="s">
        <v>65</v>
      </c>
      <c r="F4" s="8" t="s">
        <v>55</v>
      </c>
      <c r="G4" s="8" t="s">
        <v>28</v>
      </c>
      <c r="H4" s="8" t="s">
        <v>62</v>
      </c>
      <c r="I4" s="15" t="s">
        <v>67</v>
      </c>
      <c r="J4" s="9">
        <v>65000</v>
      </c>
      <c r="K4" s="9">
        <v>1</v>
      </c>
      <c r="L4" s="9">
        <v>5416.67</v>
      </c>
      <c r="M4" s="10">
        <v>12</v>
      </c>
      <c r="N4" s="8" t="s">
        <v>29</v>
      </c>
      <c r="O4" s="8" t="s">
        <v>30</v>
      </c>
      <c r="P4" s="11">
        <v>0.78200000000000003</v>
      </c>
      <c r="Q4" s="11">
        <v>0.104</v>
      </c>
      <c r="R4" s="8" t="s">
        <v>31</v>
      </c>
      <c r="S4" s="8" t="s">
        <v>50</v>
      </c>
      <c r="T4" s="8" t="s">
        <v>32</v>
      </c>
      <c r="U4" s="16" t="s">
        <v>51</v>
      </c>
      <c r="V4" s="8" t="s">
        <v>33</v>
      </c>
      <c r="W4" s="8" t="s">
        <v>34</v>
      </c>
      <c r="X4" s="7"/>
      <c r="Y4" s="7"/>
      <c r="Z4" s="11">
        <v>1</v>
      </c>
      <c r="AA4" s="9">
        <v>65000</v>
      </c>
      <c r="AB4" s="9">
        <v>58240</v>
      </c>
      <c r="AC4" s="9">
        <v>45543.68</v>
      </c>
      <c r="AD4" s="9">
        <v>103783.67999999999</v>
      </c>
    </row>
    <row r="5" spans="1:30" ht="12.75" customHeight="1" thickBot="1">
      <c r="A5" s="8" t="s">
        <v>47</v>
      </c>
      <c r="B5" s="8" t="s">
        <v>48</v>
      </c>
      <c r="C5" s="8" t="s">
        <v>49</v>
      </c>
      <c r="D5" s="8" t="s">
        <v>49</v>
      </c>
      <c r="E5" s="8" t="s">
        <v>65</v>
      </c>
      <c r="F5" s="8" t="s">
        <v>56</v>
      </c>
      <c r="G5" s="8" t="s">
        <v>28</v>
      </c>
      <c r="H5" s="8" t="s">
        <v>64</v>
      </c>
      <c r="I5" s="15" t="s">
        <v>67</v>
      </c>
      <c r="J5" s="9">
        <v>68508</v>
      </c>
      <c r="K5" s="9">
        <v>1</v>
      </c>
      <c r="L5" s="9">
        <v>5709</v>
      </c>
      <c r="M5" s="10">
        <v>12</v>
      </c>
      <c r="N5" s="8" t="s">
        <v>29</v>
      </c>
      <c r="O5" s="8" t="s">
        <v>30</v>
      </c>
      <c r="P5" s="11">
        <v>0.78200000000000003</v>
      </c>
      <c r="Q5" s="11">
        <v>0.104</v>
      </c>
      <c r="R5" s="8" t="s">
        <v>31</v>
      </c>
      <c r="S5" s="8" t="s">
        <v>50</v>
      </c>
      <c r="T5" s="8" t="s">
        <v>32</v>
      </c>
      <c r="U5" s="16" t="s">
        <v>51</v>
      </c>
      <c r="V5" s="8" t="s">
        <v>33</v>
      </c>
      <c r="W5" s="8" t="s">
        <v>34</v>
      </c>
      <c r="X5" s="7"/>
      <c r="Y5" s="7"/>
      <c r="Z5" s="11">
        <v>1</v>
      </c>
      <c r="AA5" s="9">
        <v>68508</v>
      </c>
      <c r="AB5" s="9">
        <v>61383.167999999998</v>
      </c>
      <c r="AC5" s="9">
        <v>48001.637375999999</v>
      </c>
      <c r="AD5" s="9">
        <v>109384.805376</v>
      </c>
    </row>
    <row r="6" spans="1:30" ht="12.75" customHeight="1" thickBot="1">
      <c r="A6" s="8" t="s">
        <v>47</v>
      </c>
      <c r="B6" s="8" t="s">
        <v>48</v>
      </c>
      <c r="C6" s="8" t="s">
        <v>49</v>
      </c>
      <c r="D6" s="8" t="s">
        <v>49</v>
      </c>
      <c r="E6" s="8" t="s">
        <v>65</v>
      </c>
      <c r="F6" s="8" t="s">
        <v>57</v>
      </c>
      <c r="G6" s="8" t="s">
        <v>28</v>
      </c>
      <c r="H6" s="8" t="s">
        <v>61</v>
      </c>
      <c r="I6" s="15" t="s">
        <v>67</v>
      </c>
      <c r="J6" s="9">
        <v>64999.95</v>
      </c>
      <c r="K6" s="9">
        <v>1</v>
      </c>
      <c r="L6" s="9">
        <v>5416.66</v>
      </c>
      <c r="M6" s="10">
        <v>12</v>
      </c>
      <c r="N6" s="8" t="s">
        <v>29</v>
      </c>
      <c r="O6" s="8" t="s">
        <v>30</v>
      </c>
      <c r="P6" s="11">
        <v>0.78200000000000003</v>
      </c>
      <c r="Q6" s="11">
        <v>0.104</v>
      </c>
      <c r="R6" s="8" t="s">
        <v>31</v>
      </c>
      <c r="S6" s="8" t="s">
        <v>50</v>
      </c>
      <c r="T6" s="8" t="s">
        <v>32</v>
      </c>
      <c r="U6" s="16" t="s">
        <v>51</v>
      </c>
      <c r="V6" s="8" t="s">
        <v>33</v>
      </c>
      <c r="W6" s="8" t="s">
        <v>34</v>
      </c>
      <c r="X6" s="7"/>
      <c r="Y6" s="7"/>
      <c r="Z6" s="11">
        <v>1</v>
      </c>
      <c r="AA6" s="9">
        <v>64999.95</v>
      </c>
      <c r="AB6" s="9">
        <v>58239.955199999997</v>
      </c>
      <c r="AC6" s="9">
        <v>45543.644966400003</v>
      </c>
      <c r="AD6" s="9">
        <v>103783.60016640001</v>
      </c>
    </row>
    <row r="7" spans="1:30" ht="12.75" customHeight="1" thickBot="1">
      <c r="A7" s="8" t="s">
        <v>47</v>
      </c>
      <c r="B7" s="8" t="s">
        <v>48</v>
      </c>
      <c r="C7" s="8" t="s">
        <v>49</v>
      </c>
      <c r="D7" s="8" t="s">
        <v>49</v>
      </c>
      <c r="E7" s="8" t="s">
        <v>66</v>
      </c>
      <c r="F7" s="8" t="s">
        <v>58</v>
      </c>
      <c r="G7" s="8" t="s">
        <v>28</v>
      </c>
      <c r="H7" s="8" t="s">
        <v>60</v>
      </c>
      <c r="I7" s="15" t="s">
        <v>67</v>
      </c>
      <c r="J7" s="9">
        <v>67736.039999999994</v>
      </c>
      <c r="K7" s="9">
        <v>1</v>
      </c>
      <c r="L7" s="9">
        <v>5644.67</v>
      </c>
      <c r="M7" s="10">
        <v>12</v>
      </c>
      <c r="N7" s="8" t="s">
        <v>29</v>
      </c>
      <c r="O7" s="8" t="s">
        <v>30</v>
      </c>
      <c r="P7" s="11">
        <v>0.78200000000000003</v>
      </c>
      <c r="Q7" s="11">
        <v>0.104</v>
      </c>
      <c r="R7" s="8" t="s">
        <v>31</v>
      </c>
      <c r="S7" s="8" t="s">
        <v>50</v>
      </c>
      <c r="T7" s="8" t="s">
        <v>32</v>
      </c>
      <c r="U7" s="16" t="s">
        <v>51</v>
      </c>
      <c r="V7" s="8" t="s">
        <v>33</v>
      </c>
      <c r="W7" s="8" t="s">
        <v>34</v>
      </c>
      <c r="X7" s="7"/>
      <c r="Y7" s="7"/>
      <c r="Z7" s="11">
        <v>1</v>
      </c>
      <c r="AA7" s="9">
        <v>67736.039999999994</v>
      </c>
      <c r="AB7" s="9">
        <v>60691.491840000002</v>
      </c>
      <c r="AC7" s="9">
        <v>47460.746618880003</v>
      </c>
      <c r="AD7" s="9">
        <v>108152.23845888001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Roster Report Pivot</vt:lpstr>
      <vt:lpstr>Roster FY22</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Peterson</dc:creator>
  <cp:lastModifiedBy>Kelly Peterson</cp:lastModifiedBy>
  <dcterms:created xsi:type="dcterms:W3CDTF">2021-01-20T19:54:40Z</dcterms:created>
  <dcterms:modified xsi:type="dcterms:W3CDTF">2021-02-03T23:00:26Z</dcterms:modified>
</cp:coreProperties>
</file>