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7995" activeTab="0"/>
  </bookViews>
  <sheets>
    <sheet name="gas log" sheetId="1" r:id="rId1"/>
    <sheet name="supplies" sheetId="2" r:id="rId2"/>
    <sheet name="suggestions" sheetId="3" r:id="rId3"/>
  </sheets>
  <definedNames/>
  <calcPr fullCalcOnLoad="1"/>
</workbook>
</file>

<file path=xl/sharedStrings.xml><?xml version="1.0" encoding="utf-8"?>
<sst xmlns="http://schemas.openxmlformats.org/spreadsheetml/2006/main" count="696" uniqueCount="418">
  <si>
    <t>Date</t>
  </si>
  <si>
    <t>Temp</t>
  </si>
  <si>
    <t>Weather</t>
  </si>
  <si>
    <t>E-climate</t>
  </si>
  <si>
    <t>total cost</t>
  </si>
  <si>
    <t>Day</t>
  </si>
  <si>
    <t>7:18a</t>
  </si>
  <si>
    <t>CV</t>
  </si>
  <si>
    <r>
      <t>48</t>
    </r>
    <r>
      <rPr>
        <sz val="11"/>
        <color indexed="8"/>
        <rFont val="Calibri"/>
        <family val="2"/>
      </rPr>
      <t>⁰</t>
    </r>
  </si>
  <si>
    <t>cloudy</t>
  </si>
  <si>
    <t>impatient</t>
  </si>
  <si>
    <t>time</t>
  </si>
  <si>
    <t>Location</t>
  </si>
  <si>
    <t>odometer</t>
  </si>
  <si>
    <t>miles 
traveled</t>
  </si>
  <si>
    <t>2:55p</t>
  </si>
  <si>
    <t>Weiser, ID</t>
  </si>
  <si>
    <r>
      <t>74</t>
    </r>
    <r>
      <rPr>
        <sz val="11"/>
        <color indexed="8"/>
        <rFont val="Calibri"/>
        <family val="2"/>
      </rPr>
      <t>⁰</t>
    </r>
  </si>
  <si>
    <t>cloudy, windy</t>
  </si>
  <si>
    <t>hungry but good</t>
  </si>
  <si>
    <t>6:30p</t>
  </si>
  <si>
    <t>Grangeville, ID</t>
  </si>
  <si>
    <t>61⁰</t>
  </si>
  <si>
    <t>little cloudy</t>
  </si>
  <si>
    <t>happy</t>
  </si>
  <si>
    <t>6:00p</t>
  </si>
  <si>
    <t>Kalispell, MT</t>
  </si>
  <si>
    <t>42⁰</t>
  </si>
  <si>
    <t>2:15p</t>
  </si>
  <si>
    <t>Cardston, AB</t>
  </si>
  <si>
    <t>40⁰</t>
  </si>
  <si>
    <t>rainy cloudy</t>
  </si>
  <si>
    <t>rainy</t>
  </si>
  <si>
    <t># liters</t>
  </si>
  <si>
    <t xml:space="preserve"># gal </t>
  </si>
  <si>
    <t xml:space="preserve">$ / gal </t>
  </si>
  <si>
    <t>$ / liter</t>
  </si>
  <si>
    <t>7:52p</t>
  </si>
  <si>
    <t>Canmore, AB</t>
  </si>
  <si>
    <t>38⁰</t>
  </si>
  <si>
    <t>tired</t>
  </si>
  <si>
    <t>2:00p</t>
  </si>
  <si>
    <t>Jasper, AB</t>
  </si>
  <si>
    <t>58⁰</t>
  </si>
  <si>
    <t>so-so</t>
  </si>
  <si>
    <t>mpg (from
Ford)</t>
  </si>
  <si>
    <t>11:20a</t>
  </si>
  <si>
    <t>Whitecourt, AB</t>
  </si>
  <si>
    <t>62⁰</t>
  </si>
  <si>
    <t>clear, sunny</t>
  </si>
  <si>
    <t>5p</t>
  </si>
  <si>
    <t>67⁰</t>
  </si>
  <si>
    <t>Dawson Creek, BC</t>
  </si>
  <si>
    <t>warm, cloudy</t>
  </si>
  <si>
    <t>1pm</t>
  </si>
  <si>
    <t>Ft. Nelson, BC</t>
  </si>
  <si>
    <t>70⁰</t>
  </si>
  <si>
    <t>sunny</t>
  </si>
  <si>
    <t>7:20a</t>
  </si>
  <si>
    <t>Muncho Lake, BC</t>
  </si>
  <si>
    <t>51⁰</t>
  </si>
  <si>
    <t>Watson Lake, YK</t>
  </si>
  <si>
    <t>8:45a</t>
  </si>
  <si>
    <t>Whitehorse, YK</t>
  </si>
  <si>
    <t>65⁰</t>
  </si>
  <si>
    <t>54⁰</t>
  </si>
  <si>
    <t>10:30a</t>
  </si>
  <si>
    <t>Haines Jct., YK</t>
  </si>
  <si>
    <t>8:30a</t>
  </si>
  <si>
    <t>Tok, AK</t>
  </si>
  <si>
    <t>49⁰</t>
  </si>
  <si>
    <t>3:30p</t>
  </si>
  <si>
    <t>Fairbanks, AK</t>
  </si>
  <si>
    <t>59⁰</t>
  </si>
  <si>
    <t>all day</t>
  </si>
  <si>
    <t>Denali, AK</t>
  </si>
  <si>
    <t>12:30p</t>
  </si>
  <si>
    <t>Talkeetna, AK</t>
  </si>
  <si>
    <t>52⁰</t>
  </si>
  <si>
    <t>rainy, warm</t>
  </si>
  <si>
    <t>start -
 stop</t>
  </si>
  <si>
    <t>Grangeville, ID
 - Hungry Horse, MT</t>
  </si>
  <si>
    <t>Hungry Horse - 
Canmore, AB</t>
  </si>
  <si>
    <t>Hinton, AB - 
Dawson Creek, AB</t>
  </si>
  <si>
    <t>Dawson Creek, AB - 
Muncho Lake, BC</t>
  </si>
  <si>
    <t>Muncho Lake, BC - 
Whitehorse, YK</t>
  </si>
  <si>
    <t>Whitehorse, YK - 
Tok, AK</t>
  </si>
  <si>
    <t>Tok, AK - 
Fairbanks, AK</t>
  </si>
  <si>
    <t>Fairbanks, AK - 
Denali, AK</t>
  </si>
  <si>
    <t>Denali, AK -
Wasilla, AK</t>
  </si>
  <si>
    <t>Wasilla / Palmer, AK</t>
  </si>
  <si>
    <t>6p</t>
  </si>
  <si>
    <t>Wasilla, AK - Anchorage, AK</t>
  </si>
  <si>
    <t>Anchorage, AK</t>
  </si>
  <si>
    <t>64⁰</t>
  </si>
  <si>
    <t>warm, sunny</t>
  </si>
  <si>
    <t>Anchorage, AK - Homer</t>
  </si>
  <si>
    <t>Homer</t>
  </si>
  <si>
    <t>Homer - Palmer</t>
  </si>
  <si>
    <t>Palmer</t>
  </si>
  <si>
    <t>Palmer-Tok</t>
  </si>
  <si>
    <t>Tok - Haines</t>
  </si>
  <si>
    <t>Haines - Skagway - Haines</t>
  </si>
  <si>
    <t>on boat</t>
  </si>
  <si>
    <t>Wed, May 25</t>
  </si>
  <si>
    <t>CV - Grangeville, ID</t>
  </si>
  <si>
    <t>Thu, May 26</t>
  </si>
  <si>
    <t>Fri, May 27</t>
  </si>
  <si>
    <t>Sat, May 28</t>
  </si>
  <si>
    <t>Sun, May 29</t>
  </si>
  <si>
    <t>Mon, May 30</t>
  </si>
  <si>
    <t>Tue, May 31</t>
  </si>
  <si>
    <t>Wed, Jun 1</t>
  </si>
  <si>
    <t>Thu, Jun 2</t>
  </si>
  <si>
    <t xml:space="preserve">Thu,  Jun 2 </t>
  </si>
  <si>
    <t>Fri, Jun  3</t>
  </si>
  <si>
    <t>Sat, Jun 4</t>
  </si>
  <si>
    <t>Sun, Jun 5</t>
  </si>
  <si>
    <t>Mon, Jun 6</t>
  </si>
  <si>
    <t>Tue, Jun 7</t>
  </si>
  <si>
    <t>Wed, Jun 8</t>
  </si>
  <si>
    <t>Thu, Jun 9</t>
  </si>
  <si>
    <t>Fri, Jun 10</t>
  </si>
  <si>
    <t>2:10p</t>
  </si>
  <si>
    <t>Homer, AK</t>
  </si>
  <si>
    <t>50⁰</t>
  </si>
  <si>
    <t>Sat, Jun 11</t>
  </si>
  <si>
    <t>Sun, Jun 12</t>
  </si>
  <si>
    <t>Mon, Jun 13</t>
  </si>
  <si>
    <t>Tok</t>
  </si>
  <si>
    <t>Tue, Jun 14</t>
  </si>
  <si>
    <t>Wed, Jun 15</t>
  </si>
  <si>
    <t>Thu, Jun 16</t>
  </si>
  <si>
    <t>Fri, Jun 17</t>
  </si>
  <si>
    <t>Sat, Jun 18</t>
  </si>
  <si>
    <t>Haines Jct. YK</t>
  </si>
  <si>
    <t>Haines, AK</t>
  </si>
  <si>
    <t>Haines - ferry</t>
  </si>
  <si>
    <t>Palmer, AK</t>
  </si>
  <si>
    <t>9:45p</t>
  </si>
  <si>
    <t>57⁰</t>
  </si>
  <si>
    <t>7:26p</t>
  </si>
  <si>
    <t>4:46p</t>
  </si>
  <si>
    <t>frustrated</t>
  </si>
  <si>
    <t>8:00a</t>
  </si>
  <si>
    <t>warm, overcast</t>
  </si>
  <si>
    <t>Sun, Jun 19</t>
  </si>
  <si>
    <t>Mon, Jun 20</t>
  </si>
  <si>
    <t>Tue, Jun 21</t>
  </si>
  <si>
    <t>Wed, Jun 22</t>
  </si>
  <si>
    <t>7:05a</t>
  </si>
  <si>
    <t>Terrace, BC</t>
  </si>
  <si>
    <t xml:space="preserve">58⁰                                    </t>
  </si>
  <si>
    <t>55⁰</t>
  </si>
  <si>
    <t>ok</t>
  </si>
  <si>
    <t>6:25p</t>
  </si>
  <si>
    <t>Vanderhoof, BC</t>
  </si>
  <si>
    <t>68⁰</t>
  </si>
  <si>
    <t>3:56p</t>
  </si>
  <si>
    <t>warm</t>
  </si>
  <si>
    <t>sick</t>
  </si>
  <si>
    <t>108 House, BC</t>
  </si>
  <si>
    <t>boat - Vanderhoof, BC</t>
  </si>
  <si>
    <t>Vanderoof, BC - Cache Creek, BC</t>
  </si>
  <si>
    <t>Cache  Creek, BC - Omak, WA</t>
  </si>
  <si>
    <t>Omak, WA - Madras, OR</t>
  </si>
  <si>
    <t>Madras, OR - CV, OR</t>
  </si>
  <si>
    <t>2:45p</t>
  </si>
  <si>
    <t>Princeton, BC</t>
  </si>
  <si>
    <t>72⁰</t>
  </si>
  <si>
    <t>warm blue sky</t>
  </si>
  <si>
    <t>2:30p</t>
  </si>
  <si>
    <t>Wenachee, WA</t>
  </si>
  <si>
    <t>83⁰</t>
  </si>
  <si>
    <t>hot, blue sky</t>
  </si>
  <si>
    <t>9:30a</t>
  </si>
  <si>
    <t>Madras, OR</t>
  </si>
  <si>
    <t>CV, OR</t>
  </si>
  <si>
    <t>86⁰</t>
  </si>
  <si>
    <t>happy but disappointed</t>
  </si>
  <si>
    <t># tanks</t>
  </si>
  <si>
    <t>total miles:</t>
  </si>
  <si>
    <t>fuel cost per mile:</t>
  </si>
  <si>
    <t>RV or motel</t>
  </si>
  <si>
    <t>night cost</t>
  </si>
  <si>
    <t>Haines Hitch-up</t>
  </si>
  <si>
    <t>Homer Spit Campground</t>
  </si>
  <si>
    <t>Motel</t>
  </si>
  <si>
    <t>Tok Village RV</t>
  </si>
  <si>
    <t>Rivers Edge RV Park</t>
  </si>
  <si>
    <t>Northern Rockies Lodge RV</t>
  </si>
  <si>
    <t>High Country RV</t>
  </si>
  <si>
    <t>Denali Grizzly Bear Camp</t>
  </si>
  <si>
    <t>motel</t>
  </si>
  <si>
    <t>rv</t>
  </si>
  <si>
    <t>on ferry</t>
  </si>
  <si>
    <t>in CV</t>
  </si>
  <si>
    <t>1st Aid kit</t>
  </si>
  <si>
    <t>toiletries</t>
  </si>
  <si>
    <t>addresses for family</t>
  </si>
  <si>
    <t>before we go</t>
  </si>
  <si>
    <t>folder in sundry box</t>
  </si>
  <si>
    <t>baby wipes individually sealed</t>
  </si>
  <si>
    <t>sundry box</t>
  </si>
  <si>
    <t>binoculars</t>
  </si>
  <si>
    <t>general</t>
  </si>
  <si>
    <t>John</t>
  </si>
  <si>
    <t xml:space="preserve">birthday cards:  pre-address </t>
  </si>
  <si>
    <t>Shirien</t>
  </si>
  <si>
    <t>OVMA book</t>
  </si>
  <si>
    <t>bug spray</t>
  </si>
  <si>
    <t>butane burner</t>
  </si>
  <si>
    <t>food</t>
  </si>
  <si>
    <t>done</t>
  </si>
  <si>
    <t>call ULaneO tell $</t>
  </si>
  <si>
    <t>cameras (and chargers, uploaders)</t>
  </si>
  <si>
    <t>electronics</t>
  </si>
  <si>
    <t>cane</t>
  </si>
  <si>
    <t>misc</t>
  </si>
  <si>
    <t>cards: miles/km, $/$, gal/liter</t>
  </si>
  <si>
    <t>chairs</t>
  </si>
  <si>
    <t>camping</t>
  </si>
  <si>
    <t>citronella candles</t>
  </si>
  <si>
    <t>clicker lighters</t>
  </si>
  <si>
    <t>clothes bar for truck</t>
  </si>
  <si>
    <t>coconut oil / lotion</t>
  </si>
  <si>
    <t>coffee and pot</t>
  </si>
  <si>
    <t>confirm dog care</t>
  </si>
  <si>
    <t>cooler</t>
  </si>
  <si>
    <t>truck</t>
  </si>
  <si>
    <t>cossack hats,  gloves</t>
  </si>
  <si>
    <t>clothes</t>
  </si>
  <si>
    <t>cough drops</t>
  </si>
  <si>
    <t>health</t>
  </si>
  <si>
    <t>cups</t>
  </si>
  <si>
    <t>Diesel cans</t>
  </si>
  <si>
    <t>Diesel conditioner</t>
  </si>
  <si>
    <t>dishes</t>
  </si>
  <si>
    <t>Do Not Resuscitate form- copy</t>
  </si>
  <si>
    <t>enima</t>
  </si>
  <si>
    <t>eye drops</t>
  </si>
  <si>
    <t>fishing poles</t>
  </si>
  <si>
    <t>fishing vests</t>
  </si>
  <si>
    <r>
      <t>Garmen n</t>
    </r>
    <r>
      <rPr>
        <sz val="11"/>
        <color indexed="8"/>
        <rFont val="Calibri"/>
        <family val="2"/>
      </rPr>
      <t>űvii/cords</t>
    </r>
  </si>
  <si>
    <t>gas - turn off in Eugene</t>
  </si>
  <si>
    <t>get codes for CV phone</t>
  </si>
  <si>
    <t xml:space="preserve">shirien </t>
  </si>
  <si>
    <t>when answering starts to talk press 111</t>
  </si>
  <si>
    <t>glasses prescriptions</t>
  </si>
  <si>
    <t>glasses: shirien's computer</t>
  </si>
  <si>
    <t>glasses: water and wine</t>
  </si>
  <si>
    <t>griddle</t>
  </si>
  <si>
    <t>hiking  boots</t>
  </si>
  <si>
    <t>lantern</t>
  </si>
  <si>
    <t>laptop / battery, etc.</t>
  </si>
  <si>
    <t>laundry soap</t>
  </si>
  <si>
    <t>mail forward to Eug</t>
  </si>
  <si>
    <t>mail pickup in Eug</t>
  </si>
  <si>
    <t>John asked Alice Mar 9</t>
  </si>
  <si>
    <t>maps, books</t>
  </si>
  <si>
    <t>papers</t>
  </si>
  <si>
    <t>National Park Pass:  senior</t>
  </si>
  <si>
    <t>John's wallet</t>
  </si>
  <si>
    <t>no see 'um bug hats</t>
  </si>
  <si>
    <t>nyquil</t>
  </si>
  <si>
    <t>paper plates</t>
  </si>
  <si>
    <t>camper</t>
  </si>
  <si>
    <t>paper towels</t>
  </si>
  <si>
    <t>passports</t>
  </si>
  <si>
    <t>pause garbage</t>
  </si>
  <si>
    <t>shirien</t>
  </si>
  <si>
    <t>pause Register-Guard</t>
  </si>
  <si>
    <t>phones / chargers</t>
  </si>
  <si>
    <t>phones/addresses</t>
  </si>
  <si>
    <t>pillows</t>
  </si>
  <si>
    <t>pills, blood pressure/sugar machines</t>
  </si>
  <si>
    <t>Rand McNalley 2011 atlas</t>
  </si>
  <si>
    <t>before trip</t>
  </si>
  <si>
    <t>rubber boots and hip boots</t>
  </si>
  <si>
    <t>shovel</t>
  </si>
  <si>
    <t>silverware</t>
  </si>
  <si>
    <t>camper drawer</t>
  </si>
  <si>
    <t>sleeping bags</t>
  </si>
  <si>
    <t>small propane screw-in bottles</t>
  </si>
  <si>
    <t>snorkle</t>
  </si>
  <si>
    <t>spotting scope</t>
  </si>
  <si>
    <t>stamps for postcards</t>
  </si>
  <si>
    <t>stove: Webber gas</t>
  </si>
  <si>
    <t>suitcase: cold weather clothers</t>
  </si>
  <si>
    <t>suitcase: warm weather clothes</t>
  </si>
  <si>
    <t>thermals, heavy coats, pants, shirts</t>
  </si>
  <si>
    <t>thermos</t>
  </si>
  <si>
    <t>throw blankets for truck sleeping</t>
  </si>
  <si>
    <t>toenail clippers</t>
  </si>
  <si>
    <t>TP</t>
  </si>
  <si>
    <t>tripod for camera</t>
  </si>
  <si>
    <t>turn off eugene phone</t>
  </si>
  <si>
    <t>duty</t>
  </si>
  <si>
    <t>wide brimmed hat</t>
  </si>
  <si>
    <t>May 27 - July 4</t>
  </si>
  <si>
    <t>Day #</t>
  </si>
  <si>
    <t>Day 
miles</t>
  </si>
  <si>
    <t>from - to</t>
  </si>
  <si>
    <t>miles</t>
  </si>
  <si>
    <t>Notes</t>
  </si>
  <si>
    <t>notes2</t>
  </si>
  <si>
    <t>May 26</t>
  </si>
  <si>
    <t>Thur</t>
  </si>
  <si>
    <t>Eugene - CV</t>
  </si>
  <si>
    <t>leave after work</t>
  </si>
  <si>
    <t>May 27</t>
  </si>
  <si>
    <t>Fri</t>
  </si>
  <si>
    <t>CV - Burns</t>
  </si>
  <si>
    <t>Burns - Pendelton</t>
  </si>
  <si>
    <t>Pendleton - Spokane</t>
  </si>
  <si>
    <r>
      <t>Spokane -</t>
    </r>
    <r>
      <rPr>
        <b/>
        <sz val="11"/>
        <color indexed="10"/>
        <rFont val="Calibri"/>
        <family val="2"/>
      </rPr>
      <t xml:space="preserve"> Missoula</t>
    </r>
  </si>
  <si>
    <t>May 28</t>
  </si>
  <si>
    <t>Sat</t>
  </si>
  <si>
    <t>Missoula - West Glacier</t>
  </si>
  <si>
    <r>
      <t xml:space="preserve">West Glacier - </t>
    </r>
    <r>
      <rPr>
        <b/>
        <sz val="11"/>
        <color indexed="10"/>
        <rFont val="Calibri"/>
        <family val="2"/>
      </rPr>
      <t>Lethbridge, Alberta</t>
    </r>
  </si>
  <si>
    <t>Canadian border crossing</t>
  </si>
  <si>
    <t>May 29</t>
  </si>
  <si>
    <t>Sun</t>
  </si>
  <si>
    <t>Lethbridge - Calgary</t>
  </si>
  <si>
    <t>Calgary - Lake Louise</t>
  </si>
  <si>
    <t xml:space="preserve"> Banff:  Chris/Stella:  Irish Pub with great shepards pie, Banff Springs hotel cool http://www.fairmont.com/banffsprings/?cm_mmc=icppc-_-Branded-BSH%20-%20Banff%20Springs%20-%20Canada%20-%20E-_-google-_-banff+springs+hotel&amp;OVMTC=Exact&amp;site=&amp;creative=5249903100&amp;OVKEY=banff%20springs%20hotel&amp;gclid=CIj98u39taYCFRhCgwodMUsYJA, Banff Center cool:  http://www.banffcentre.ca/</t>
  </si>
  <si>
    <t>Chris Stella: avoid Calgary just due to traffic</t>
  </si>
  <si>
    <t>May 29 - 30</t>
  </si>
  <si>
    <t>Sun Mon</t>
  </si>
  <si>
    <t>3 &amp; 4</t>
  </si>
  <si>
    <r>
      <t xml:space="preserve"> Lake Louise -</t>
    </r>
    <r>
      <rPr>
        <b/>
        <sz val="11"/>
        <color indexed="10"/>
        <rFont val="Calibri"/>
        <family val="2"/>
      </rPr>
      <t xml:space="preserve"> Jasper</t>
    </r>
  </si>
  <si>
    <t>May 31</t>
  </si>
  <si>
    <t>Tue</t>
  </si>
  <si>
    <t>Jasper -  Hwy. 32</t>
  </si>
  <si>
    <t>Hwy 16 (carrot creek?) - Hwy 43 (White coat)</t>
  </si>
  <si>
    <t>White coat - Valley View</t>
  </si>
  <si>
    <r>
      <t xml:space="preserve">Valley View - </t>
    </r>
    <r>
      <rPr>
        <b/>
        <sz val="11"/>
        <color indexed="10"/>
        <rFont val="Calibri"/>
        <family val="2"/>
      </rPr>
      <t>Dawson Creek</t>
    </r>
  </si>
  <si>
    <t>Jun 1</t>
  </si>
  <si>
    <t>Wed</t>
  </si>
  <si>
    <t>Dawson Creek - Ft Nelson</t>
  </si>
  <si>
    <t>Ft. Nelson - Watson Lake</t>
  </si>
  <si>
    <t>Jun 1 - 3</t>
  </si>
  <si>
    <t>Wed - Fri</t>
  </si>
  <si>
    <t>6 , 7, 8</t>
  </si>
  <si>
    <r>
      <t xml:space="preserve">Watson Lake - </t>
    </r>
    <r>
      <rPr>
        <b/>
        <sz val="11"/>
        <color indexed="10"/>
        <rFont val="Calibri"/>
        <family val="2"/>
      </rPr>
      <t>Whitehorse</t>
    </r>
  </si>
  <si>
    <t xml:space="preserve">Jun 4  </t>
  </si>
  <si>
    <t>9</t>
  </si>
  <si>
    <t>Whitehorse - Haines Junction</t>
  </si>
  <si>
    <t>Jun 4</t>
  </si>
  <si>
    <t>Haines Junction - Ak border</t>
  </si>
  <si>
    <t>AK border - Tok</t>
  </si>
  <si>
    <t>Tok - Delta Junction</t>
  </si>
  <si>
    <r>
      <t xml:space="preserve">Delta Junction - </t>
    </r>
    <r>
      <rPr>
        <b/>
        <sz val="11"/>
        <color indexed="10"/>
        <rFont val="Calibri"/>
        <family val="2"/>
      </rPr>
      <t>Fairbanks</t>
    </r>
  </si>
  <si>
    <t>Jun 5 - 6</t>
  </si>
  <si>
    <t>Sun - Mon</t>
  </si>
  <si>
    <t>10 - 11</t>
  </si>
  <si>
    <r>
      <t>Fairbanks -</t>
    </r>
    <r>
      <rPr>
        <b/>
        <sz val="11"/>
        <color indexed="10"/>
        <rFont val="Calibri"/>
        <family val="2"/>
      </rPr>
      <t>Denali Park</t>
    </r>
  </si>
  <si>
    <t>Chris/Stella: University Museum http://www.uaf.edu/museum/  They said fairbanks is "oakridge with some tall buildings".  Look for big veggies.\</t>
  </si>
  <si>
    <t>Jun 7 - 11</t>
  </si>
  <si>
    <t>12</t>
  </si>
  <si>
    <r>
      <t xml:space="preserve">Denali Park - </t>
    </r>
    <r>
      <rPr>
        <b/>
        <sz val="11"/>
        <color indexed="10"/>
        <rFont val="Calibri"/>
        <family val="2"/>
      </rPr>
      <t>Anchorage</t>
    </r>
  </si>
  <si>
    <t>tue</t>
  </si>
  <si>
    <t>Anchorage - Soldotna</t>
  </si>
  <si>
    <t>13</t>
  </si>
  <si>
    <t xml:space="preserve">Soldotna - Homer </t>
  </si>
  <si>
    <t>Thu - Sat</t>
  </si>
  <si>
    <t>14 - 16</t>
  </si>
  <si>
    <r>
      <t>Homer -</t>
    </r>
    <r>
      <rPr>
        <b/>
        <sz val="11"/>
        <color indexed="10"/>
        <rFont val="Calibri"/>
        <family val="2"/>
      </rPr>
      <t xml:space="preserve"> Anchorage</t>
    </r>
  </si>
  <si>
    <t>Jun 12</t>
  </si>
  <si>
    <t>17</t>
  </si>
  <si>
    <t xml:space="preserve">Anchorage - Guilkana Jct. </t>
  </si>
  <si>
    <t>Guilkana Jct. - Tok</t>
  </si>
  <si>
    <r>
      <t xml:space="preserve">Tok - </t>
    </r>
    <r>
      <rPr>
        <b/>
        <sz val="11"/>
        <color indexed="10"/>
        <rFont val="Calibri"/>
        <family val="2"/>
      </rPr>
      <t xml:space="preserve">Canadian Border </t>
    </r>
  </si>
  <si>
    <t>Jun 13</t>
  </si>
  <si>
    <t>Mon</t>
  </si>
  <si>
    <t>18</t>
  </si>
  <si>
    <t xml:space="preserve">Canadian Border - Haines Jct. </t>
  </si>
  <si>
    <t>Jun 13 - 14</t>
  </si>
  <si>
    <t>Mon-Wed</t>
  </si>
  <si>
    <t>18 - 20</t>
  </si>
  <si>
    <r>
      <t xml:space="preserve">Haines Jct. Yukon - </t>
    </r>
    <r>
      <rPr>
        <b/>
        <sz val="11"/>
        <color indexed="10"/>
        <rFont val="Calibri"/>
        <family val="2"/>
      </rPr>
      <t>Haines AK</t>
    </r>
  </si>
  <si>
    <t>Jun 16 - 17</t>
  </si>
  <si>
    <t>Thu - Fri</t>
  </si>
  <si>
    <t>21 -22</t>
  </si>
  <si>
    <r>
      <t xml:space="preserve">Haines - </t>
    </r>
    <r>
      <rPr>
        <b/>
        <sz val="11"/>
        <color indexed="10"/>
        <rFont val="Calibri"/>
        <family val="2"/>
      </rPr>
      <t xml:space="preserve">Prince Rupert </t>
    </r>
  </si>
  <si>
    <t>ferry 2 days</t>
  </si>
  <si>
    <t>Jun 18</t>
  </si>
  <si>
    <t>23</t>
  </si>
  <si>
    <t>Prince Rupert - Kitwanga</t>
  </si>
  <si>
    <r>
      <t xml:space="preserve">Kitwanga - </t>
    </r>
    <r>
      <rPr>
        <b/>
        <sz val="11"/>
        <color indexed="10"/>
        <rFont val="Calibri"/>
        <family val="2"/>
      </rPr>
      <t>Prince George</t>
    </r>
  </si>
  <si>
    <t>Jun 19</t>
  </si>
  <si>
    <t>24</t>
  </si>
  <si>
    <t>Prince George - Williams Lake</t>
  </si>
  <si>
    <t>Williams Lake - Cache Creek</t>
  </si>
  <si>
    <t>Cache Creek - Hope</t>
  </si>
  <si>
    <t xml:space="preserve">Jun 19 </t>
  </si>
  <si>
    <r>
      <t xml:space="preserve">Hope - </t>
    </r>
    <r>
      <rPr>
        <b/>
        <sz val="11"/>
        <color indexed="10"/>
        <rFont val="Calibri"/>
        <family val="2"/>
      </rPr>
      <t xml:space="preserve">Vancouver </t>
    </r>
  </si>
  <si>
    <t>Father's Day!</t>
  </si>
  <si>
    <t>June 20-21</t>
  </si>
  <si>
    <t>Mon - Tue</t>
  </si>
  <si>
    <t>25-26</t>
  </si>
  <si>
    <t>Jun 22 - 23</t>
  </si>
  <si>
    <t>Wed, Thu</t>
  </si>
  <si>
    <t>27 - 28</t>
  </si>
  <si>
    <t>Vancouver - Seattle</t>
  </si>
  <si>
    <t>Jun 24</t>
  </si>
  <si>
    <t>29</t>
  </si>
  <si>
    <t>Seattle  - Portland</t>
  </si>
  <si>
    <t xml:space="preserve">29 </t>
  </si>
  <si>
    <t>Portland - Eugene</t>
  </si>
  <si>
    <t>Canmore, AB - 
Edson, AB</t>
  </si>
  <si>
    <t>Bear Den RV Resort</t>
  </si>
  <si>
    <t>Mountain Meado RV Park</t>
  </si>
  <si>
    <t>Scott and Char's driveway</t>
  </si>
  <si>
    <t>total gallons:</t>
  </si>
  <si>
    <t>miles/gal:</t>
  </si>
  <si>
    <t>total cost (in US $)</t>
  </si>
  <si>
    <t>cost / mile (fuel)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</si>
</sst>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2" fontId="0" fillId="24" borderId="0" xfId="0" applyNumberFormat="1" applyFill="1" applyAlignment="1">
      <alignment/>
    </xf>
    <xf numFmtId="3" fontId="0" fillId="24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8" fontId="0" fillId="24" borderId="0" xfId="0" applyNumberForma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wrapText="1"/>
    </xf>
    <xf numFmtId="3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16" fontId="0" fillId="24" borderId="0" xfId="0" applyNumberFormat="1" applyFill="1" applyAlignment="1">
      <alignment vertical="center"/>
    </xf>
    <xf numFmtId="16" fontId="0" fillId="2" borderId="0" xfId="0" applyNumberFormat="1" applyFill="1" applyAlignment="1">
      <alignment vertical="center"/>
    </xf>
    <xf numFmtId="16" fontId="0" fillId="6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6" borderId="0" xfId="0" applyNumberFormat="1" applyFill="1" applyAlignment="1">
      <alignment/>
    </xf>
    <xf numFmtId="14" fontId="0" fillId="6" borderId="0" xfId="0" applyNumberFormat="1" applyFill="1" applyAlignment="1">
      <alignment/>
    </xf>
    <xf numFmtId="49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vertical="top"/>
    </xf>
    <xf numFmtId="0" fontId="0" fillId="24" borderId="0" xfId="0" applyFill="1" applyAlignment="1">
      <alignment vertical="top"/>
    </xf>
    <xf numFmtId="0" fontId="0" fillId="2" borderId="0" xfId="0" applyFill="1" applyAlignment="1">
      <alignment vertical="top"/>
    </xf>
    <xf numFmtId="0" fontId="0" fillId="6" borderId="0" xfId="0" applyFill="1" applyAlignment="1">
      <alignment vertical="top"/>
    </xf>
    <xf numFmtId="0" fontId="0" fillId="0" borderId="0" xfId="0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5"/>
  <cols>
    <col min="1" max="1" width="9.140625" style="16" customWidth="1"/>
    <col min="2" max="2" width="13.7109375" style="16" customWidth="1"/>
    <col min="3" max="3" width="23.8515625" style="0" customWidth="1"/>
    <col min="5" max="5" width="17.57421875" style="0" customWidth="1"/>
    <col min="7" max="7" width="13.421875" style="0" bestFit="1" customWidth="1"/>
    <col min="8" max="8" width="16.421875" style="0" customWidth="1"/>
    <col min="10" max="10" width="9.140625" style="2" customWidth="1"/>
    <col min="12" max="12" width="9.140625" style="2" customWidth="1"/>
    <col min="13" max="13" width="17.57421875" style="0" customWidth="1"/>
    <col min="16" max="16" width="11.57421875" style="0" customWidth="1"/>
    <col min="18" max="18" width="24.00390625" style="42" customWidth="1"/>
  </cols>
  <sheetData>
    <row r="1" spans="1:19" ht="30">
      <c r="A1" s="16" t="s">
        <v>5</v>
      </c>
      <c r="B1" s="16" t="s">
        <v>0</v>
      </c>
      <c r="C1" s="1" t="s">
        <v>80</v>
      </c>
      <c r="D1" t="s">
        <v>11</v>
      </c>
      <c r="E1" t="s">
        <v>12</v>
      </c>
      <c r="F1" t="s">
        <v>1</v>
      </c>
      <c r="G1" t="s">
        <v>2</v>
      </c>
      <c r="H1" t="s">
        <v>3</v>
      </c>
      <c r="I1" t="s">
        <v>13</v>
      </c>
      <c r="J1" s="2" t="s">
        <v>35</v>
      </c>
      <c r="K1" t="s">
        <v>36</v>
      </c>
      <c r="L1" s="2" t="s">
        <v>34</v>
      </c>
      <c r="M1" t="s">
        <v>33</v>
      </c>
      <c r="N1" t="s">
        <v>4</v>
      </c>
      <c r="O1" s="1" t="s">
        <v>14</v>
      </c>
      <c r="P1" s="1" t="s">
        <v>45</v>
      </c>
      <c r="Q1" t="s">
        <v>180</v>
      </c>
      <c r="R1" s="42" t="s">
        <v>183</v>
      </c>
      <c r="S1" t="s">
        <v>184</v>
      </c>
    </row>
    <row r="2" spans="1:19" s="3" customFormat="1" ht="15">
      <c r="A2" s="17">
        <v>1</v>
      </c>
      <c r="B2" s="17" t="s">
        <v>104</v>
      </c>
      <c r="C2" s="4" t="s">
        <v>105</v>
      </c>
      <c r="J2" s="5"/>
      <c r="L2" s="5"/>
      <c r="O2" s="4"/>
      <c r="P2" s="4"/>
      <c r="R2" s="43" t="s">
        <v>411</v>
      </c>
      <c r="S2" s="3">
        <v>28.19</v>
      </c>
    </row>
    <row r="3" spans="1:18" s="3" customFormat="1" ht="15">
      <c r="A3" s="17">
        <v>1</v>
      </c>
      <c r="B3" s="18" t="s">
        <v>104</v>
      </c>
      <c r="C3" s="4"/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6">
        <v>142541</v>
      </c>
      <c r="J3" s="5"/>
      <c r="L3" s="5"/>
      <c r="R3" s="43"/>
    </row>
    <row r="4" spans="1:18" s="3" customFormat="1" ht="15">
      <c r="A4" s="17">
        <v>1</v>
      </c>
      <c r="B4" s="18" t="s">
        <v>104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6">
        <v>142803</v>
      </c>
      <c r="J4" s="5">
        <v>4.28</v>
      </c>
      <c r="L4" s="5">
        <v>23</v>
      </c>
      <c r="N4" s="3">
        <v>99</v>
      </c>
      <c r="O4" s="3">
        <v>262.6</v>
      </c>
      <c r="P4" s="3">
        <v>12.4</v>
      </c>
      <c r="Q4" s="3">
        <v>1</v>
      </c>
      <c r="R4" s="43"/>
    </row>
    <row r="5" spans="1:18" s="3" customFormat="1" ht="15">
      <c r="A5" s="17">
        <v>1</v>
      </c>
      <c r="B5" s="18" t="s">
        <v>104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6">
        <v>142963</v>
      </c>
      <c r="J5" s="5">
        <v>4.33</v>
      </c>
      <c r="L5" s="5">
        <v>15.2</v>
      </c>
      <c r="N5" s="3">
        <v>65.87</v>
      </c>
      <c r="O5" s="3">
        <v>159.2</v>
      </c>
      <c r="P5" s="3">
        <v>12.1</v>
      </c>
      <c r="Q5" s="3">
        <v>1</v>
      </c>
      <c r="R5" s="43"/>
    </row>
    <row r="6" spans="1:18" s="7" customFormat="1" ht="30">
      <c r="A6" s="21">
        <v>2</v>
      </c>
      <c r="B6" s="19" t="s">
        <v>106</v>
      </c>
      <c r="C6" s="8" t="s">
        <v>81</v>
      </c>
      <c r="I6" s="9"/>
      <c r="J6" s="10"/>
      <c r="L6" s="10"/>
      <c r="Q6" s="7">
        <v>1</v>
      </c>
      <c r="R6" s="44" t="s">
        <v>194</v>
      </c>
    </row>
    <row r="7" spans="1:18" s="7" customFormat="1" ht="15">
      <c r="A7" s="21">
        <v>2</v>
      </c>
      <c r="B7" s="19" t="s">
        <v>106</v>
      </c>
      <c r="C7" s="8"/>
      <c r="D7" s="7" t="s">
        <v>25</v>
      </c>
      <c r="E7" s="7" t="s">
        <v>26</v>
      </c>
      <c r="F7" s="7" t="s">
        <v>27</v>
      </c>
      <c r="G7" s="7" t="s">
        <v>32</v>
      </c>
      <c r="H7" s="7" t="s">
        <v>24</v>
      </c>
      <c r="I7" s="9">
        <v>143260</v>
      </c>
      <c r="J7" s="10">
        <v>3.99</v>
      </c>
      <c r="L7" s="10">
        <v>24.05</v>
      </c>
      <c r="N7" s="7">
        <v>96.2</v>
      </c>
      <c r="O7" s="7">
        <v>297.7</v>
      </c>
      <c r="P7" s="7">
        <v>13</v>
      </c>
      <c r="Q7" s="7">
        <v>1</v>
      </c>
      <c r="R7" s="44"/>
    </row>
    <row r="8" spans="1:19" s="3" customFormat="1" ht="30">
      <c r="A8" s="17">
        <v>3</v>
      </c>
      <c r="B8" s="18" t="s">
        <v>107</v>
      </c>
      <c r="C8" s="4" t="s">
        <v>82</v>
      </c>
      <c r="I8" s="6"/>
      <c r="J8" s="5"/>
      <c r="L8" s="5"/>
      <c r="R8" s="43" t="s">
        <v>412</v>
      </c>
      <c r="S8" s="3">
        <v>36.75</v>
      </c>
    </row>
    <row r="9" spans="1:18" s="3" customFormat="1" ht="15">
      <c r="A9" s="17">
        <v>3</v>
      </c>
      <c r="B9" s="18" t="s">
        <v>107</v>
      </c>
      <c r="C9" s="4"/>
      <c r="D9" s="3" t="s">
        <v>28</v>
      </c>
      <c r="E9" s="3" t="s">
        <v>29</v>
      </c>
      <c r="F9" s="3" t="s">
        <v>30</v>
      </c>
      <c r="G9" s="3" t="s">
        <v>31</v>
      </c>
      <c r="H9" s="3" t="s">
        <v>24</v>
      </c>
      <c r="I9" s="6">
        <v>143455</v>
      </c>
      <c r="J9" s="5">
        <f>SUM(K9*3.79)</f>
        <v>4.4722</v>
      </c>
      <c r="K9" s="3">
        <v>1.18</v>
      </c>
      <c r="L9" s="5">
        <f>SUM(M9/3.79)</f>
        <v>16.45118733509235</v>
      </c>
      <c r="M9" s="3">
        <v>62.35</v>
      </c>
      <c r="N9" s="11">
        <v>73.52</v>
      </c>
      <c r="O9" s="3">
        <v>194.8</v>
      </c>
      <c r="P9" s="3">
        <v>12.2</v>
      </c>
      <c r="Q9" s="3">
        <v>1</v>
      </c>
      <c r="R9" s="43"/>
    </row>
    <row r="10" spans="1:18" s="3" customFormat="1" ht="15">
      <c r="A10" s="17">
        <v>3</v>
      </c>
      <c r="B10" s="18" t="s">
        <v>107</v>
      </c>
      <c r="D10" s="3" t="s">
        <v>37</v>
      </c>
      <c r="E10" s="3" t="s">
        <v>38</v>
      </c>
      <c r="F10" s="3" t="s">
        <v>39</v>
      </c>
      <c r="G10" s="3" t="s">
        <v>9</v>
      </c>
      <c r="H10" s="3" t="s">
        <v>40</v>
      </c>
      <c r="I10" s="6">
        <v>143692</v>
      </c>
      <c r="J10" s="5">
        <f>SUM(K10*3.79)</f>
        <v>4.1690000000000005</v>
      </c>
      <c r="K10" s="3">
        <v>1.1</v>
      </c>
      <c r="L10" s="5">
        <f aca="true" t="shared" si="0" ref="L10:L23">SUM(M10/3.79)</f>
        <v>22.187335092348285</v>
      </c>
      <c r="M10" s="3">
        <v>84.09</v>
      </c>
      <c r="N10" s="3">
        <v>93.26</v>
      </c>
      <c r="O10" s="3">
        <v>236.2</v>
      </c>
      <c r="P10" s="3">
        <v>11.1</v>
      </c>
      <c r="Q10" s="3">
        <v>1</v>
      </c>
      <c r="R10" s="43"/>
    </row>
    <row r="11" spans="1:19" s="12" customFormat="1" ht="30">
      <c r="A11" s="22">
        <v>4</v>
      </c>
      <c r="B11" s="20" t="s">
        <v>108</v>
      </c>
      <c r="C11" s="13" t="s">
        <v>410</v>
      </c>
      <c r="I11" s="14"/>
      <c r="J11" s="15"/>
      <c r="L11" s="15"/>
      <c r="R11" s="45" t="s">
        <v>194</v>
      </c>
      <c r="S11" s="12">
        <v>32.55</v>
      </c>
    </row>
    <row r="12" spans="1:18" s="12" customFormat="1" ht="15">
      <c r="A12" s="22">
        <v>4</v>
      </c>
      <c r="B12" s="20" t="s">
        <v>108</v>
      </c>
      <c r="C12" s="13"/>
      <c r="D12" s="12" t="s">
        <v>41</v>
      </c>
      <c r="E12" s="12" t="s">
        <v>42</v>
      </c>
      <c r="F12" s="12" t="s">
        <v>43</v>
      </c>
      <c r="G12" s="12" t="s">
        <v>9</v>
      </c>
      <c r="H12" s="12" t="s">
        <v>44</v>
      </c>
      <c r="I12" s="14">
        <v>143934</v>
      </c>
      <c r="J12" s="15">
        <f aca="true" t="shared" si="1" ref="J12:J23">SUM(K12*3.79)</f>
        <v>4.1690000000000005</v>
      </c>
      <c r="K12" s="12">
        <v>1.1</v>
      </c>
      <c r="L12" s="15">
        <f t="shared" si="0"/>
        <v>21.274406332453825</v>
      </c>
      <c r="M12" s="12">
        <v>80.63</v>
      </c>
      <c r="N12" s="12">
        <v>88.61</v>
      </c>
      <c r="O12" s="12">
        <v>242</v>
      </c>
      <c r="P12" s="12">
        <v>13.1</v>
      </c>
      <c r="Q12" s="12">
        <v>1</v>
      </c>
      <c r="R12" s="45"/>
    </row>
    <row r="13" spans="1:19" s="3" customFormat="1" ht="30">
      <c r="A13" s="17">
        <v>5</v>
      </c>
      <c r="B13" s="18" t="s">
        <v>109</v>
      </c>
      <c r="C13" s="4" t="s">
        <v>83</v>
      </c>
      <c r="I13" s="6"/>
      <c r="J13" s="5"/>
      <c r="L13" s="5"/>
      <c r="R13" s="43" t="s">
        <v>194</v>
      </c>
      <c r="S13" s="3">
        <v>28</v>
      </c>
    </row>
    <row r="14" spans="1:18" s="3" customFormat="1" ht="15">
      <c r="A14" s="17">
        <v>5</v>
      </c>
      <c r="B14" s="18" t="s">
        <v>109</v>
      </c>
      <c r="C14" s="4"/>
      <c r="D14" s="3" t="s">
        <v>46</v>
      </c>
      <c r="E14" s="3" t="s">
        <v>47</v>
      </c>
      <c r="F14" s="3" t="s">
        <v>48</v>
      </c>
      <c r="G14" s="3" t="s">
        <v>49</v>
      </c>
      <c r="H14" s="3" t="s">
        <v>24</v>
      </c>
      <c r="I14" s="6">
        <v>144121</v>
      </c>
      <c r="J14" s="5">
        <f t="shared" si="1"/>
        <v>4.358499999999999</v>
      </c>
      <c r="K14" s="3">
        <v>1.15</v>
      </c>
      <c r="L14" s="5">
        <f t="shared" si="0"/>
        <v>15.023746701846965</v>
      </c>
      <c r="M14" s="3">
        <v>56.94</v>
      </c>
      <c r="N14" s="3">
        <v>65.43</v>
      </c>
      <c r="O14" s="3">
        <v>187.2</v>
      </c>
      <c r="P14" s="3">
        <v>12.6</v>
      </c>
      <c r="Q14" s="3">
        <v>1</v>
      </c>
      <c r="R14" s="43"/>
    </row>
    <row r="15" spans="1:18" s="3" customFormat="1" ht="15">
      <c r="A15" s="17">
        <v>5</v>
      </c>
      <c r="B15" s="18" t="s">
        <v>109</v>
      </c>
      <c r="D15" s="3" t="s">
        <v>50</v>
      </c>
      <c r="E15" s="3" t="s">
        <v>52</v>
      </c>
      <c r="F15" s="3" t="s">
        <v>51</v>
      </c>
      <c r="G15" s="3" t="s">
        <v>53</v>
      </c>
      <c r="H15" s="3" t="s">
        <v>24</v>
      </c>
      <c r="I15" s="6">
        <v>144379</v>
      </c>
      <c r="J15" s="5">
        <f t="shared" si="1"/>
        <v>4.8512</v>
      </c>
      <c r="K15" s="3">
        <v>1.28</v>
      </c>
      <c r="L15" s="5">
        <f t="shared" si="0"/>
        <v>20.627968337730874</v>
      </c>
      <c r="M15" s="3">
        <v>78.18</v>
      </c>
      <c r="N15" s="3">
        <v>100</v>
      </c>
      <c r="O15" s="3">
        <v>257.9</v>
      </c>
      <c r="P15" s="3">
        <v>12.74</v>
      </c>
      <c r="Q15" s="3">
        <v>1</v>
      </c>
      <c r="R15" s="43"/>
    </row>
    <row r="16" spans="1:19" s="12" customFormat="1" ht="30">
      <c r="A16" s="22">
        <v>6</v>
      </c>
      <c r="B16" s="20" t="s">
        <v>110</v>
      </c>
      <c r="C16" s="13" t="s">
        <v>84</v>
      </c>
      <c r="I16" s="14"/>
      <c r="J16" s="15"/>
      <c r="L16" s="15"/>
      <c r="R16" s="45" t="s">
        <v>190</v>
      </c>
      <c r="S16" s="12">
        <v>54.88</v>
      </c>
    </row>
    <row r="17" spans="1:18" s="12" customFormat="1" ht="15">
      <c r="A17" s="22">
        <v>6</v>
      </c>
      <c r="B17" s="20" t="s">
        <v>110</v>
      </c>
      <c r="C17" s="13"/>
      <c r="D17" s="12" t="s">
        <v>54</v>
      </c>
      <c r="E17" s="12" t="s">
        <v>55</v>
      </c>
      <c r="F17" s="12" t="s">
        <v>56</v>
      </c>
      <c r="G17" s="12" t="s">
        <v>57</v>
      </c>
      <c r="H17" s="12" t="s">
        <v>24</v>
      </c>
      <c r="I17" s="14">
        <v>144674</v>
      </c>
      <c r="J17" s="15">
        <f t="shared" si="1"/>
        <v>5.3818</v>
      </c>
      <c r="K17" s="12">
        <v>1.42</v>
      </c>
      <c r="L17" s="15">
        <f t="shared" si="0"/>
        <v>17.12401055408971</v>
      </c>
      <c r="M17" s="12">
        <v>64.9</v>
      </c>
      <c r="N17" s="12">
        <v>150</v>
      </c>
      <c r="O17" s="12">
        <v>294.7</v>
      </c>
      <c r="P17" s="12">
        <v>12</v>
      </c>
      <c r="Q17" s="12">
        <v>1</v>
      </c>
      <c r="R17" s="45"/>
    </row>
    <row r="18" spans="1:19" s="3" customFormat="1" ht="30">
      <c r="A18" s="17">
        <v>7</v>
      </c>
      <c r="B18" s="18" t="s">
        <v>111</v>
      </c>
      <c r="C18" s="4" t="s">
        <v>85</v>
      </c>
      <c r="I18" s="6"/>
      <c r="J18" s="5"/>
      <c r="L18" s="5"/>
      <c r="R18" s="43" t="s">
        <v>191</v>
      </c>
      <c r="S18" s="3">
        <v>35.91</v>
      </c>
    </row>
    <row r="19" spans="1:18" s="3" customFormat="1" ht="15">
      <c r="A19" s="17">
        <v>7</v>
      </c>
      <c r="B19" s="18" t="s">
        <v>111</v>
      </c>
      <c r="C19" s="4"/>
      <c r="D19" s="3" t="s">
        <v>58</v>
      </c>
      <c r="E19" s="3" t="s">
        <v>59</v>
      </c>
      <c r="F19" s="3" t="s">
        <v>60</v>
      </c>
      <c r="G19" s="3" t="s">
        <v>49</v>
      </c>
      <c r="H19" s="3" t="s">
        <v>24</v>
      </c>
      <c r="I19" s="6">
        <v>144831</v>
      </c>
      <c r="J19" s="5">
        <f t="shared" si="1"/>
        <v>7.011500000000001</v>
      </c>
      <c r="K19" s="3">
        <v>1.85</v>
      </c>
      <c r="L19" s="5">
        <f t="shared" si="0"/>
        <v>13.271767810026384</v>
      </c>
      <c r="M19" s="3">
        <v>50.3</v>
      </c>
      <c r="N19" s="3">
        <v>88.95</v>
      </c>
      <c r="O19" s="3">
        <v>157</v>
      </c>
      <c r="P19" s="3">
        <v>11.8</v>
      </c>
      <c r="Q19" s="3">
        <v>1</v>
      </c>
      <c r="R19" s="43"/>
    </row>
    <row r="20" spans="1:18" s="3" customFormat="1" ht="15">
      <c r="A20" s="17">
        <v>7</v>
      </c>
      <c r="B20" s="18" t="s">
        <v>111</v>
      </c>
      <c r="D20" s="3" t="s">
        <v>46</v>
      </c>
      <c r="E20" s="3" t="s">
        <v>61</v>
      </c>
      <c r="F20" s="3" t="s">
        <v>64</v>
      </c>
      <c r="G20" s="3" t="s">
        <v>57</v>
      </c>
      <c r="H20" s="3" t="s">
        <v>24</v>
      </c>
      <c r="I20" s="6">
        <v>144998</v>
      </c>
      <c r="J20" s="5">
        <f t="shared" si="1"/>
        <v>5.1165</v>
      </c>
      <c r="K20" s="3">
        <v>1.35</v>
      </c>
      <c r="L20" s="5">
        <f t="shared" si="0"/>
        <v>16.464379947229553</v>
      </c>
      <c r="M20" s="3">
        <v>62.4</v>
      </c>
      <c r="N20" s="3">
        <v>84.79</v>
      </c>
      <c r="O20" s="3">
        <v>166</v>
      </c>
      <c r="P20" s="3">
        <v>11.7</v>
      </c>
      <c r="Q20" s="3">
        <v>1</v>
      </c>
      <c r="R20" s="43"/>
    </row>
    <row r="21" spans="1:19" s="12" customFormat="1" ht="30">
      <c r="A21" s="22">
        <v>8</v>
      </c>
      <c r="B21" s="20" t="s">
        <v>112</v>
      </c>
      <c r="C21" s="13" t="s">
        <v>86</v>
      </c>
      <c r="I21" s="14"/>
      <c r="J21" s="15"/>
      <c r="L21" s="15"/>
      <c r="R21" s="45" t="s">
        <v>188</v>
      </c>
      <c r="S21" s="12">
        <v>33.3</v>
      </c>
    </row>
    <row r="22" spans="1:18" s="12" customFormat="1" ht="15">
      <c r="A22" s="22">
        <v>8</v>
      </c>
      <c r="B22" s="20" t="s">
        <v>112</v>
      </c>
      <c r="C22" s="13"/>
      <c r="D22" s="12" t="s">
        <v>62</v>
      </c>
      <c r="E22" s="12" t="s">
        <v>63</v>
      </c>
      <c r="F22" s="12" t="s">
        <v>65</v>
      </c>
      <c r="G22" s="12" t="s">
        <v>57</v>
      </c>
      <c r="H22" s="12" t="s">
        <v>24</v>
      </c>
      <c r="I22" s="14">
        <v>145283</v>
      </c>
      <c r="J22" s="15">
        <f t="shared" si="1"/>
        <v>5.002800000000001</v>
      </c>
      <c r="K22" s="12">
        <v>1.32</v>
      </c>
      <c r="L22" s="15">
        <f t="shared" si="0"/>
        <v>25.496042216358838</v>
      </c>
      <c r="M22" s="12">
        <v>96.63</v>
      </c>
      <c r="N22" s="12">
        <v>127.45</v>
      </c>
      <c r="O22" s="12">
        <v>284.9</v>
      </c>
      <c r="P22" s="12">
        <v>12.4</v>
      </c>
      <c r="Q22" s="12">
        <v>1</v>
      </c>
      <c r="R22" s="45"/>
    </row>
    <row r="23" spans="1:18" s="12" customFormat="1" ht="15">
      <c r="A23" s="22">
        <v>8</v>
      </c>
      <c r="B23" s="20" t="s">
        <v>112</v>
      </c>
      <c r="D23" s="12" t="s">
        <v>66</v>
      </c>
      <c r="E23" s="12" t="s">
        <v>67</v>
      </c>
      <c r="F23" s="12" t="s">
        <v>65</v>
      </c>
      <c r="G23" s="12" t="s">
        <v>49</v>
      </c>
      <c r="H23" s="12" t="s">
        <v>24</v>
      </c>
      <c r="I23" s="14">
        <v>145379</v>
      </c>
      <c r="J23" s="15">
        <f t="shared" si="1"/>
        <v>5.154400000000001</v>
      </c>
      <c r="K23" s="12">
        <v>1.36</v>
      </c>
      <c r="L23" s="15">
        <f t="shared" si="0"/>
        <v>8.944591029023746</v>
      </c>
      <c r="M23" s="12">
        <v>33.9</v>
      </c>
      <c r="N23" s="12">
        <v>46.45</v>
      </c>
      <c r="O23" s="12">
        <v>94.6</v>
      </c>
      <c r="P23" s="12">
        <v>11.5</v>
      </c>
      <c r="Q23" s="12">
        <v>1</v>
      </c>
      <c r="R23" s="45"/>
    </row>
    <row r="24" spans="1:19" s="3" customFormat="1" ht="30">
      <c r="A24" s="17">
        <v>9</v>
      </c>
      <c r="B24" s="18" t="s">
        <v>113</v>
      </c>
      <c r="C24" s="4" t="s">
        <v>87</v>
      </c>
      <c r="I24" s="6"/>
      <c r="J24" s="5"/>
      <c r="L24" s="5"/>
      <c r="R24" s="43" t="s">
        <v>189</v>
      </c>
      <c r="S24" s="3">
        <v>35.05</v>
      </c>
    </row>
    <row r="25" spans="1:18" s="3" customFormat="1" ht="15">
      <c r="A25" s="17">
        <v>9</v>
      </c>
      <c r="B25" s="18" t="s">
        <v>113</v>
      </c>
      <c r="C25" s="4"/>
      <c r="D25" s="3" t="s">
        <v>68</v>
      </c>
      <c r="E25" s="3" t="s">
        <v>69</v>
      </c>
      <c r="F25" s="3" t="s">
        <v>70</v>
      </c>
      <c r="G25" s="3" t="s">
        <v>32</v>
      </c>
      <c r="H25" s="3" t="s">
        <v>24</v>
      </c>
      <c r="I25" s="6">
        <v>145676</v>
      </c>
      <c r="J25" s="5">
        <v>4.89</v>
      </c>
      <c r="L25" s="5">
        <v>24.4</v>
      </c>
      <c r="N25" s="3">
        <v>119.65</v>
      </c>
      <c r="O25" s="3">
        <v>296.2</v>
      </c>
      <c r="P25" s="3">
        <v>12.5</v>
      </c>
      <c r="Q25" s="3">
        <v>1</v>
      </c>
      <c r="R25" s="43"/>
    </row>
    <row r="26" spans="1:18" s="3" customFormat="1" ht="15">
      <c r="A26" s="17">
        <v>9</v>
      </c>
      <c r="B26" s="18" t="s">
        <v>114</v>
      </c>
      <c r="D26" s="3" t="s">
        <v>71</v>
      </c>
      <c r="E26" s="3" t="s">
        <v>72</v>
      </c>
      <c r="F26" s="3" t="s">
        <v>73</v>
      </c>
      <c r="G26" s="3" t="s">
        <v>53</v>
      </c>
      <c r="H26" s="3" t="s">
        <v>24</v>
      </c>
      <c r="I26" s="6">
        <v>145905</v>
      </c>
      <c r="J26" s="5">
        <v>4.33</v>
      </c>
      <c r="L26" s="5">
        <v>19.4</v>
      </c>
      <c r="N26" s="3">
        <v>84.01</v>
      </c>
      <c r="O26" s="3">
        <v>229.8</v>
      </c>
      <c r="P26" s="3">
        <v>12.9</v>
      </c>
      <c r="Q26" s="3">
        <v>1</v>
      </c>
      <c r="R26" s="43"/>
    </row>
    <row r="27" spans="1:19" s="12" customFormat="1" ht="30">
      <c r="A27" s="22">
        <v>10</v>
      </c>
      <c r="B27" s="20" t="s">
        <v>115</v>
      </c>
      <c r="C27" s="13" t="s">
        <v>88</v>
      </c>
      <c r="J27" s="15"/>
      <c r="L27" s="15"/>
      <c r="R27" s="45" t="s">
        <v>192</v>
      </c>
      <c r="S27" s="12">
        <v>34.5</v>
      </c>
    </row>
    <row r="28" spans="1:19" s="3" customFormat="1" ht="15">
      <c r="A28" s="17">
        <v>11</v>
      </c>
      <c r="B28" s="18" t="s">
        <v>116</v>
      </c>
      <c r="C28" s="4" t="s">
        <v>75</v>
      </c>
      <c r="D28" s="3" t="s">
        <v>74</v>
      </c>
      <c r="J28" s="5"/>
      <c r="L28" s="5"/>
      <c r="R28" s="43" t="s">
        <v>192</v>
      </c>
      <c r="S28" s="3">
        <v>34.5</v>
      </c>
    </row>
    <row r="29" spans="1:19" s="12" customFormat="1" ht="30">
      <c r="A29" s="22">
        <v>12</v>
      </c>
      <c r="B29" s="20" t="s">
        <v>117</v>
      </c>
      <c r="C29" s="13" t="s">
        <v>89</v>
      </c>
      <c r="J29" s="15"/>
      <c r="L29" s="15"/>
      <c r="R29" s="45" t="s">
        <v>187</v>
      </c>
      <c r="S29" s="12">
        <v>163.5</v>
      </c>
    </row>
    <row r="30" spans="1:18" s="12" customFormat="1" ht="15">
      <c r="A30" s="22">
        <v>12</v>
      </c>
      <c r="B30" s="20" t="s">
        <v>117</v>
      </c>
      <c r="C30" s="13"/>
      <c r="D30" s="12" t="s">
        <v>76</v>
      </c>
      <c r="E30" s="12" t="s">
        <v>77</v>
      </c>
      <c r="F30" s="12" t="s">
        <v>78</v>
      </c>
      <c r="G30" s="12" t="s">
        <v>79</v>
      </c>
      <c r="H30" s="12" t="s">
        <v>24</v>
      </c>
      <c r="I30" s="14">
        <v>146180</v>
      </c>
      <c r="J30" s="15">
        <v>4.43</v>
      </c>
      <c r="L30" s="15">
        <v>25</v>
      </c>
      <c r="N30" s="12">
        <v>111.3</v>
      </c>
      <c r="O30" s="12">
        <v>289.1</v>
      </c>
      <c r="P30" s="12">
        <v>11.9</v>
      </c>
      <c r="Q30" s="12">
        <v>1</v>
      </c>
      <c r="R30" s="45"/>
    </row>
    <row r="31" spans="1:19" s="3" customFormat="1" ht="15">
      <c r="A31" s="17">
        <v>13</v>
      </c>
      <c r="B31" s="18" t="s">
        <v>118</v>
      </c>
      <c r="C31" s="4" t="s">
        <v>90</v>
      </c>
      <c r="J31" s="5"/>
      <c r="L31" s="5"/>
      <c r="R31" s="43" t="s">
        <v>187</v>
      </c>
      <c r="S31" s="3">
        <v>163.5</v>
      </c>
    </row>
    <row r="32" spans="1:19" s="12" customFormat="1" ht="30">
      <c r="A32" s="22">
        <v>14</v>
      </c>
      <c r="B32" s="20" t="s">
        <v>119</v>
      </c>
      <c r="C32" s="13" t="s">
        <v>92</v>
      </c>
      <c r="J32" s="15"/>
      <c r="L32" s="15"/>
      <c r="R32" s="45" t="s">
        <v>187</v>
      </c>
      <c r="S32" s="12">
        <v>198</v>
      </c>
    </row>
    <row r="33" spans="1:19" s="3" customFormat="1" ht="15">
      <c r="A33" s="17">
        <v>15</v>
      </c>
      <c r="B33" s="18" t="s">
        <v>120</v>
      </c>
      <c r="C33" s="4" t="s">
        <v>93</v>
      </c>
      <c r="J33" s="5"/>
      <c r="L33" s="5"/>
      <c r="R33" s="43" t="s">
        <v>187</v>
      </c>
      <c r="S33" s="3">
        <v>198</v>
      </c>
    </row>
    <row r="34" spans="1:19" s="12" customFormat="1" ht="15">
      <c r="A34" s="22">
        <v>16</v>
      </c>
      <c r="B34" s="20" t="s">
        <v>121</v>
      </c>
      <c r="C34" s="13" t="s">
        <v>96</v>
      </c>
      <c r="J34" s="15"/>
      <c r="L34" s="15"/>
      <c r="R34" s="45" t="s">
        <v>186</v>
      </c>
      <c r="S34" s="12">
        <v>42</v>
      </c>
    </row>
    <row r="35" spans="1:18" s="12" customFormat="1" ht="15">
      <c r="A35" s="22">
        <v>16</v>
      </c>
      <c r="B35" s="20" t="s">
        <v>121</v>
      </c>
      <c r="C35" s="13"/>
      <c r="D35" s="12" t="s">
        <v>91</v>
      </c>
      <c r="E35" s="12" t="s">
        <v>93</v>
      </c>
      <c r="F35" s="12" t="s">
        <v>94</v>
      </c>
      <c r="G35" s="12" t="s">
        <v>95</v>
      </c>
      <c r="H35" s="12" t="s">
        <v>24</v>
      </c>
      <c r="I35" s="14">
        <v>146469</v>
      </c>
      <c r="J35" s="15">
        <v>4.44</v>
      </c>
      <c r="L35" s="15">
        <v>26.86</v>
      </c>
      <c r="N35" s="12">
        <v>118.44</v>
      </c>
      <c r="R35" s="45"/>
    </row>
    <row r="36" spans="1:19" s="3" customFormat="1" ht="15">
      <c r="A36" s="17">
        <v>17</v>
      </c>
      <c r="B36" s="18" t="s">
        <v>122</v>
      </c>
      <c r="C36" s="4" t="s">
        <v>97</v>
      </c>
      <c r="J36" s="5"/>
      <c r="L36" s="5"/>
      <c r="R36" s="43" t="s">
        <v>186</v>
      </c>
      <c r="S36" s="3">
        <v>42</v>
      </c>
    </row>
    <row r="37" spans="1:18" s="3" customFormat="1" ht="15">
      <c r="A37" s="17">
        <v>17</v>
      </c>
      <c r="B37" s="18" t="s">
        <v>122</v>
      </c>
      <c r="C37" s="4"/>
      <c r="D37" s="3" t="s">
        <v>123</v>
      </c>
      <c r="E37" s="3" t="s">
        <v>124</v>
      </c>
      <c r="F37" s="3" t="s">
        <v>125</v>
      </c>
      <c r="G37" s="3" t="s">
        <v>9</v>
      </c>
      <c r="H37" s="3" t="s">
        <v>24</v>
      </c>
      <c r="I37" s="6">
        <v>146727</v>
      </c>
      <c r="J37" s="5">
        <v>4.67</v>
      </c>
      <c r="L37" s="5">
        <v>22.3</v>
      </c>
      <c r="N37" s="3">
        <v>104.53</v>
      </c>
      <c r="O37" s="3">
        <v>285.1</v>
      </c>
      <c r="P37" s="3">
        <v>11.8</v>
      </c>
      <c r="Q37" s="3">
        <v>1</v>
      </c>
      <c r="R37" s="43"/>
    </row>
    <row r="38" spans="1:19" s="12" customFormat="1" ht="15">
      <c r="A38" s="22">
        <v>18</v>
      </c>
      <c r="B38" s="20" t="s">
        <v>126</v>
      </c>
      <c r="C38" s="13" t="s">
        <v>98</v>
      </c>
      <c r="J38" s="15"/>
      <c r="L38" s="15"/>
      <c r="R38" s="45" t="s">
        <v>413</v>
      </c>
      <c r="S38" s="12">
        <v>0</v>
      </c>
    </row>
    <row r="39" spans="1:18" s="12" customFormat="1" ht="15">
      <c r="A39" s="22">
        <v>18</v>
      </c>
      <c r="B39" s="20" t="s">
        <v>126</v>
      </c>
      <c r="C39" s="13"/>
      <c r="D39" s="12" t="s">
        <v>139</v>
      </c>
      <c r="E39" s="12" t="s">
        <v>138</v>
      </c>
      <c r="F39" s="12" t="s">
        <v>140</v>
      </c>
      <c r="G39" s="12" t="s">
        <v>95</v>
      </c>
      <c r="H39" s="12" t="s">
        <v>24</v>
      </c>
      <c r="I39" s="14">
        <v>147013</v>
      </c>
      <c r="J39" s="15">
        <v>4.58</v>
      </c>
      <c r="L39" s="15">
        <v>24.9</v>
      </c>
      <c r="N39" s="12">
        <v>114.4</v>
      </c>
      <c r="O39" s="12">
        <v>285.9</v>
      </c>
      <c r="P39" s="12">
        <v>12.5</v>
      </c>
      <c r="Q39" s="12">
        <v>1</v>
      </c>
      <c r="R39" s="45"/>
    </row>
    <row r="40" spans="1:19" s="3" customFormat="1" ht="15">
      <c r="A40" s="17">
        <v>19</v>
      </c>
      <c r="B40" s="18" t="s">
        <v>127</v>
      </c>
      <c r="C40" s="4" t="s">
        <v>99</v>
      </c>
      <c r="J40" s="5"/>
      <c r="L40" s="5"/>
      <c r="R40" s="43" t="s">
        <v>413</v>
      </c>
      <c r="S40" s="3">
        <v>0</v>
      </c>
    </row>
    <row r="41" spans="1:19" s="12" customFormat="1" ht="15">
      <c r="A41" s="22">
        <v>20</v>
      </c>
      <c r="B41" s="20" t="s">
        <v>128</v>
      </c>
      <c r="C41" s="13" t="s">
        <v>100</v>
      </c>
      <c r="J41" s="15"/>
      <c r="L41" s="15"/>
      <c r="R41" s="45" t="s">
        <v>188</v>
      </c>
      <c r="S41" s="12">
        <v>37.8</v>
      </c>
    </row>
    <row r="42" spans="1:18" s="12" customFormat="1" ht="15">
      <c r="A42" s="22">
        <v>20</v>
      </c>
      <c r="B42" s="20" t="s">
        <v>128</v>
      </c>
      <c r="C42" s="13"/>
      <c r="D42" s="12" t="s">
        <v>141</v>
      </c>
      <c r="E42" s="12" t="s">
        <v>129</v>
      </c>
      <c r="F42" s="12" t="s">
        <v>94</v>
      </c>
      <c r="G42" s="12" t="s">
        <v>95</v>
      </c>
      <c r="H42" s="12" t="s">
        <v>24</v>
      </c>
      <c r="I42" s="14">
        <v>147309</v>
      </c>
      <c r="J42" s="15">
        <v>4.89</v>
      </c>
      <c r="L42" s="15">
        <v>24.5</v>
      </c>
      <c r="N42" s="12">
        <v>125.05</v>
      </c>
      <c r="O42" s="12">
        <v>295.4</v>
      </c>
      <c r="P42" s="12">
        <v>12.2</v>
      </c>
      <c r="Q42" s="12">
        <v>1</v>
      </c>
      <c r="R42" s="45"/>
    </row>
    <row r="43" spans="1:19" s="3" customFormat="1" ht="15">
      <c r="A43" s="17">
        <v>21</v>
      </c>
      <c r="B43" s="18" t="s">
        <v>130</v>
      </c>
      <c r="C43" s="4" t="s">
        <v>101</v>
      </c>
      <c r="J43" s="5"/>
      <c r="L43" s="5"/>
      <c r="R43" s="43" t="s">
        <v>185</v>
      </c>
      <c r="S43" s="3">
        <v>35.95</v>
      </c>
    </row>
    <row r="44" spans="1:18" s="3" customFormat="1" ht="15">
      <c r="A44" s="17">
        <v>21</v>
      </c>
      <c r="B44" s="18" t="s">
        <v>130</v>
      </c>
      <c r="C44" s="4"/>
      <c r="D44" s="3" t="s">
        <v>142</v>
      </c>
      <c r="E44" s="3" t="s">
        <v>135</v>
      </c>
      <c r="F44" s="3" t="s">
        <v>48</v>
      </c>
      <c r="G44" s="3" t="s">
        <v>95</v>
      </c>
      <c r="H44" s="3" t="s">
        <v>143</v>
      </c>
      <c r="I44" s="6">
        <v>147605</v>
      </c>
      <c r="J44" s="5">
        <f>SUM(K44*3.79)</f>
        <v>5.1923</v>
      </c>
      <c r="K44" s="3">
        <v>1.37</v>
      </c>
      <c r="L44" s="5">
        <f>SUM(M44/3.79)</f>
        <v>27.17414248021108</v>
      </c>
      <c r="M44" s="3">
        <v>102.99</v>
      </c>
      <c r="N44" s="3">
        <v>141</v>
      </c>
      <c r="O44" s="3">
        <v>295.9</v>
      </c>
      <c r="P44" s="3">
        <v>11.4</v>
      </c>
      <c r="Q44" s="3">
        <v>1</v>
      </c>
      <c r="R44" s="43"/>
    </row>
    <row r="45" spans="1:19" s="12" customFormat="1" ht="30">
      <c r="A45" s="22">
        <v>22</v>
      </c>
      <c r="B45" s="20" t="s">
        <v>131</v>
      </c>
      <c r="C45" s="13" t="s">
        <v>102</v>
      </c>
      <c r="J45" s="15"/>
      <c r="L45" s="15"/>
      <c r="R45" s="45" t="s">
        <v>185</v>
      </c>
      <c r="S45" s="12">
        <v>35.95</v>
      </c>
    </row>
    <row r="46" spans="1:19" s="3" customFormat="1" ht="15">
      <c r="A46" s="17">
        <v>23</v>
      </c>
      <c r="B46" s="18" t="s">
        <v>132</v>
      </c>
      <c r="C46" s="4" t="s">
        <v>137</v>
      </c>
      <c r="J46" s="5"/>
      <c r="L46" s="5"/>
      <c r="R46" s="43" t="s">
        <v>195</v>
      </c>
      <c r="S46" s="3">
        <v>0</v>
      </c>
    </row>
    <row r="47" spans="1:18" s="3" customFormat="1" ht="15">
      <c r="A47" s="17">
        <v>23</v>
      </c>
      <c r="B47" s="18" t="s">
        <v>132</v>
      </c>
      <c r="C47" s="4"/>
      <c r="D47" s="3" t="s">
        <v>144</v>
      </c>
      <c r="E47" s="3" t="s">
        <v>136</v>
      </c>
      <c r="F47" s="3" t="s">
        <v>152</v>
      </c>
      <c r="G47" s="3" t="s">
        <v>145</v>
      </c>
      <c r="H47" s="3" t="s">
        <v>24</v>
      </c>
      <c r="I47" s="6">
        <v>147771</v>
      </c>
      <c r="J47" s="5">
        <v>4.84</v>
      </c>
      <c r="L47" s="5">
        <v>16.3</v>
      </c>
      <c r="N47" s="3">
        <v>78.99</v>
      </c>
      <c r="O47" s="3">
        <v>165.9</v>
      </c>
      <c r="P47" s="3">
        <v>10.9</v>
      </c>
      <c r="Q47" s="3">
        <v>1</v>
      </c>
      <c r="R47" s="43"/>
    </row>
    <row r="48" spans="1:19" s="12" customFormat="1" ht="15">
      <c r="A48" s="22">
        <v>24</v>
      </c>
      <c r="B48" s="20" t="s">
        <v>133</v>
      </c>
      <c r="C48" s="13" t="s">
        <v>103</v>
      </c>
      <c r="J48" s="15"/>
      <c r="L48" s="15"/>
      <c r="R48" s="45" t="s">
        <v>195</v>
      </c>
      <c r="S48" s="12">
        <v>0</v>
      </c>
    </row>
    <row r="49" spans="1:18" s="3" customFormat="1" ht="15">
      <c r="A49" s="17">
        <v>25</v>
      </c>
      <c r="B49" s="18" t="s">
        <v>134</v>
      </c>
      <c r="C49" s="4" t="s">
        <v>162</v>
      </c>
      <c r="J49" s="5"/>
      <c r="L49" s="5"/>
      <c r="R49" s="43" t="s">
        <v>194</v>
      </c>
    </row>
    <row r="50" spans="1:18" s="3" customFormat="1" ht="15">
      <c r="A50" s="17">
        <v>25</v>
      </c>
      <c r="B50" s="18" t="s">
        <v>134</v>
      </c>
      <c r="C50" s="4"/>
      <c r="D50" s="3" t="s">
        <v>150</v>
      </c>
      <c r="E50" s="3" t="s">
        <v>151</v>
      </c>
      <c r="F50" s="3" t="s">
        <v>153</v>
      </c>
      <c r="G50" s="3" t="s">
        <v>145</v>
      </c>
      <c r="H50" s="3" t="s">
        <v>154</v>
      </c>
      <c r="I50" s="6">
        <v>147897</v>
      </c>
      <c r="J50" s="5">
        <v>4.96</v>
      </c>
      <c r="K50" s="3">
        <v>1.31</v>
      </c>
      <c r="L50" s="5">
        <v>11.22</v>
      </c>
      <c r="M50" s="3">
        <v>42.48</v>
      </c>
      <c r="N50" s="3">
        <v>55.61</v>
      </c>
      <c r="O50" s="3">
        <v>126.3</v>
      </c>
      <c r="P50" s="3">
        <v>12.1</v>
      </c>
      <c r="Q50" s="3">
        <v>1</v>
      </c>
      <c r="R50" s="43"/>
    </row>
    <row r="51" spans="1:18" s="3" customFormat="1" ht="15">
      <c r="A51" s="17">
        <v>25</v>
      </c>
      <c r="B51" s="18" t="s">
        <v>134</v>
      </c>
      <c r="C51" s="4"/>
      <c r="D51" s="3" t="s">
        <v>155</v>
      </c>
      <c r="E51" s="3" t="s">
        <v>156</v>
      </c>
      <c r="F51" s="3" t="s">
        <v>157</v>
      </c>
      <c r="G51" s="3" t="s">
        <v>145</v>
      </c>
      <c r="H51" s="3" t="s">
        <v>24</v>
      </c>
      <c r="I51" s="6">
        <v>148199</v>
      </c>
      <c r="J51" s="5">
        <f>SUM(K51*3.79)</f>
        <v>4.6996</v>
      </c>
      <c r="K51" s="3">
        <v>1.24</v>
      </c>
      <c r="L51" s="5">
        <f>SUM(M51/3.79)</f>
        <v>24.274406332453825</v>
      </c>
      <c r="M51" s="3">
        <v>92</v>
      </c>
      <c r="N51" s="3">
        <v>114</v>
      </c>
      <c r="O51" s="3">
        <v>302.1</v>
      </c>
      <c r="P51" s="3">
        <v>12.7</v>
      </c>
      <c r="Q51" s="3">
        <v>1</v>
      </c>
      <c r="R51" s="43"/>
    </row>
    <row r="52" spans="1:18" s="12" customFormat="1" ht="15">
      <c r="A52" s="22">
        <v>26</v>
      </c>
      <c r="B52" s="22" t="s">
        <v>146</v>
      </c>
      <c r="C52" s="12" t="s">
        <v>163</v>
      </c>
      <c r="J52" s="15"/>
      <c r="L52" s="15"/>
      <c r="R52" s="45" t="s">
        <v>194</v>
      </c>
    </row>
    <row r="53" spans="1:18" s="12" customFormat="1" ht="15">
      <c r="A53" s="22">
        <v>26</v>
      </c>
      <c r="B53" s="22" t="s">
        <v>146</v>
      </c>
      <c r="D53" s="12" t="s">
        <v>158</v>
      </c>
      <c r="E53" s="12" t="s">
        <v>161</v>
      </c>
      <c r="F53" s="12" t="s">
        <v>51</v>
      </c>
      <c r="G53" s="12" t="s">
        <v>159</v>
      </c>
      <c r="H53" s="12" t="s">
        <v>160</v>
      </c>
      <c r="I53" s="14">
        <v>148464</v>
      </c>
      <c r="J53" s="15">
        <f>SUM(K53*3.79)</f>
        <v>4.6617</v>
      </c>
      <c r="K53" s="12">
        <v>1.23</v>
      </c>
      <c r="L53" s="15">
        <f>SUM(M53/3.79)</f>
        <v>23.67018469656992</v>
      </c>
      <c r="M53" s="12">
        <v>89.71</v>
      </c>
      <c r="N53" s="12">
        <v>106.5</v>
      </c>
      <c r="O53" s="12">
        <v>264.7</v>
      </c>
      <c r="P53" s="12">
        <v>12.3</v>
      </c>
      <c r="Q53" s="12">
        <v>1</v>
      </c>
      <c r="R53" s="45"/>
    </row>
    <row r="54" spans="1:18" s="3" customFormat="1" ht="30">
      <c r="A54" s="17">
        <v>27</v>
      </c>
      <c r="B54" s="17" t="s">
        <v>147</v>
      </c>
      <c r="C54" s="4" t="s">
        <v>164</v>
      </c>
      <c r="J54" s="5"/>
      <c r="L54" s="5"/>
      <c r="R54" s="43" t="s">
        <v>193</v>
      </c>
    </row>
    <row r="55" spans="1:18" s="3" customFormat="1" ht="15">
      <c r="A55" s="17">
        <v>27</v>
      </c>
      <c r="B55" s="17" t="s">
        <v>147</v>
      </c>
      <c r="C55" s="4"/>
      <c r="D55" s="3" t="s">
        <v>167</v>
      </c>
      <c r="E55" s="3" t="s">
        <v>168</v>
      </c>
      <c r="F55" s="3" t="s">
        <v>169</v>
      </c>
      <c r="G55" s="3" t="s">
        <v>170</v>
      </c>
      <c r="H55" s="3" t="s">
        <v>24</v>
      </c>
      <c r="I55" s="6">
        <v>148751</v>
      </c>
      <c r="J55" s="5">
        <f>SUM(K55*3.79)</f>
        <v>4.8512</v>
      </c>
      <c r="K55" s="3">
        <v>1.28</v>
      </c>
      <c r="L55" s="5">
        <f>SUM(M55/3.79)</f>
        <v>25.577836411609496</v>
      </c>
      <c r="M55" s="3">
        <v>96.94</v>
      </c>
      <c r="N55" s="3">
        <v>124</v>
      </c>
      <c r="O55" s="3">
        <v>286.7</v>
      </c>
      <c r="P55" s="3">
        <v>12.3</v>
      </c>
      <c r="Q55" s="3">
        <v>1</v>
      </c>
      <c r="R55" s="43"/>
    </row>
    <row r="56" spans="1:19" s="12" customFormat="1" ht="15">
      <c r="A56" s="22">
        <v>28</v>
      </c>
      <c r="B56" s="22" t="s">
        <v>148</v>
      </c>
      <c r="C56" s="12" t="s">
        <v>165</v>
      </c>
      <c r="J56" s="15"/>
      <c r="L56" s="15"/>
      <c r="R56" s="45" t="s">
        <v>193</v>
      </c>
      <c r="S56" s="12">
        <v>83.93</v>
      </c>
    </row>
    <row r="57" spans="1:18" s="12" customFormat="1" ht="15">
      <c r="A57" s="22">
        <v>28</v>
      </c>
      <c r="B57" s="22" t="s">
        <v>148</v>
      </c>
      <c r="D57" s="12" t="s">
        <v>171</v>
      </c>
      <c r="E57" s="12" t="s">
        <v>172</v>
      </c>
      <c r="F57" s="12" t="s">
        <v>173</v>
      </c>
      <c r="G57" s="12" t="s">
        <v>174</v>
      </c>
      <c r="H57" s="12" t="s">
        <v>24</v>
      </c>
      <c r="I57" s="14">
        <v>149033</v>
      </c>
      <c r="J57" s="15">
        <v>4.2</v>
      </c>
      <c r="L57" s="15">
        <v>24.29</v>
      </c>
      <c r="N57" s="12">
        <v>102.01</v>
      </c>
      <c r="O57" s="12">
        <v>282.3</v>
      </c>
      <c r="P57" s="12">
        <v>12.3</v>
      </c>
      <c r="Q57" s="12">
        <v>1</v>
      </c>
      <c r="R57" s="45"/>
    </row>
    <row r="58" spans="1:18" s="3" customFormat="1" ht="15">
      <c r="A58" s="17">
        <v>29</v>
      </c>
      <c r="B58" s="17" t="s">
        <v>149</v>
      </c>
      <c r="C58" s="3" t="s">
        <v>166</v>
      </c>
      <c r="J58" s="5"/>
      <c r="L58" s="5"/>
      <c r="R58" s="43"/>
    </row>
    <row r="59" spans="1:18" s="3" customFormat="1" ht="15">
      <c r="A59" s="17">
        <v>29</v>
      </c>
      <c r="B59" s="17" t="s">
        <v>149</v>
      </c>
      <c r="D59" s="3" t="s">
        <v>175</v>
      </c>
      <c r="E59" s="3" t="s">
        <v>176</v>
      </c>
      <c r="F59" s="3" t="s">
        <v>56</v>
      </c>
      <c r="G59" s="3" t="s">
        <v>174</v>
      </c>
      <c r="H59" s="3" t="s">
        <v>24</v>
      </c>
      <c r="I59" s="6">
        <v>149334</v>
      </c>
      <c r="J59" s="5">
        <v>4.13</v>
      </c>
      <c r="L59" s="5">
        <v>24.67</v>
      </c>
      <c r="N59" s="3">
        <v>106</v>
      </c>
      <c r="O59" s="3">
        <v>301.4</v>
      </c>
      <c r="P59" s="3">
        <v>11.7</v>
      </c>
      <c r="Q59" s="3">
        <v>1</v>
      </c>
      <c r="R59" s="43"/>
    </row>
    <row r="60" spans="1:18" s="3" customFormat="1" ht="15">
      <c r="A60" s="17">
        <v>29</v>
      </c>
      <c r="B60" s="17" t="s">
        <v>149</v>
      </c>
      <c r="D60" s="3" t="s">
        <v>171</v>
      </c>
      <c r="E60" s="3" t="s">
        <v>177</v>
      </c>
      <c r="F60" s="3" t="s">
        <v>178</v>
      </c>
      <c r="G60" s="3" t="s">
        <v>174</v>
      </c>
      <c r="H60" s="3" t="s">
        <v>179</v>
      </c>
      <c r="I60" s="6">
        <v>149476</v>
      </c>
      <c r="J60" s="5">
        <v>4.26</v>
      </c>
      <c r="L60" s="5">
        <v>12.2</v>
      </c>
      <c r="N60" s="3">
        <v>52</v>
      </c>
      <c r="O60" s="3">
        <v>139.6</v>
      </c>
      <c r="P60" s="3">
        <v>12.1</v>
      </c>
      <c r="Q60" s="3">
        <v>1</v>
      </c>
      <c r="R60" s="43"/>
    </row>
    <row r="61" spans="1:18" s="24" customFormat="1" ht="15">
      <c r="A61" s="23"/>
      <c r="B61" s="23"/>
      <c r="J61" s="25"/>
      <c r="L61" s="25"/>
      <c r="R61" s="46"/>
    </row>
    <row r="62" spans="1:18" s="24" customFormat="1" ht="15">
      <c r="A62" s="23"/>
      <c r="B62" s="23"/>
      <c r="J62" s="25"/>
      <c r="L62" s="25"/>
      <c r="P62" s="24">
        <f>SUM(P2:P60)/29</f>
        <v>11.73241379310345</v>
      </c>
      <c r="Q62" s="24">
        <f>SUM(Q2:Q60)</f>
        <v>29</v>
      </c>
      <c r="R62" s="46"/>
    </row>
    <row r="63" spans="1:18" s="24" customFormat="1" ht="15">
      <c r="A63" s="23"/>
      <c r="B63" s="23"/>
      <c r="H63" s="24" t="s">
        <v>181</v>
      </c>
      <c r="I63" s="26">
        <f>SUM(I60-I3)</f>
        <v>6935</v>
      </c>
      <c r="J63" s="25"/>
      <c r="L63" s="25"/>
      <c r="M63" s="24" t="s">
        <v>182</v>
      </c>
      <c r="N63" s="24">
        <f>SUM(N62/I63)</f>
        <v>0</v>
      </c>
      <c r="R63" s="46"/>
    </row>
    <row r="64" spans="1:18" s="24" customFormat="1" ht="15">
      <c r="A64" s="23"/>
      <c r="B64" s="23"/>
      <c r="H64" s="24" t="s">
        <v>414</v>
      </c>
      <c r="I64" s="25">
        <f>SUM(L1:L60)</f>
        <v>595.8520052770448</v>
      </c>
      <c r="J64" s="25"/>
      <c r="L64" s="25"/>
      <c r="R64" s="46"/>
    </row>
    <row r="65" spans="1:18" s="24" customFormat="1" ht="15">
      <c r="A65" s="23"/>
      <c r="B65" s="23"/>
      <c r="H65" s="24" t="s">
        <v>415</v>
      </c>
      <c r="I65" s="24">
        <f>SUM(I63/I64)</f>
        <v>11.638796108062994</v>
      </c>
      <c r="J65" s="25"/>
      <c r="L65" s="25"/>
      <c r="R65" s="46"/>
    </row>
    <row r="66" spans="1:18" s="24" customFormat="1" ht="15">
      <c r="A66" s="23"/>
      <c r="B66" s="23"/>
      <c r="H66" s="24" t="s">
        <v>416</v>
      </c>
      <c r="I66" s="24">
        <f>SUM(N1:N60)</f>
        <v>2837.02</v>
      </c>
      <c r="J66" s="25"/>
      <c r="L66" s="25"/>
      <c r="R66" s="46"/>
    </row>
    <row r="67" spans="1:18" s="24" customFormat="1" ht="15">
      <c r="A67" s="23"/>
      <c r="B67" s="23"/>
      <c r="H67" s="24" t="s">
        <v>417</v>
      </c>
      <c r="I67" s="24">
        <f>SUM(I66/I63)</f>
        <v>0.4090872386445566</v>
      </c>
      <c r="J67" s="25"/>
      <c r="L67" s="25"/>
      <c r="R67" s="46"/>
    </row>
    <row r="68" spans="1:18" s="24" customFormat="1" ht="15">
      <c r="A68" s="23"/>
      <c r="B68" s="23"/>
      <c r="J68" s="25"/>
      <c r="L68" s="25"/>
      <c r="R68" s="46"/>
    </row>
    <row r="69" spans="1:18" s="24" customFormat="1" ht="15">
      <c r="A69" s="23"/>
      <c r="B69" s="23"/>
      <c r="J69" s="25"/>
      <c r="L69" s="25"/>
      <c r="R69" s="46"/>
    </row>
    <row r="70" spans="1:18" s="24" customFormat="1" ht="15">
      <c r="A70" s="23"/>
      <c r="B70" s="23"/>
      <c r="J70" s="25"/>
      <c r="L70" s="25"/>
      <c r="R70" s="46"/>
    </row>
    <row r="71" spans="1:18" s="24" customFormat="1" ht="15">
      <c r="A71" s="23"/>
      <c r="B71" s="23"/>
      <c r="J71" s="25"/>
      <c r="L71" s="25"/>
      <c r="R71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2" width="9.140625" style="24" customWidth="1"/>
    <col min="3" max="3" width="34.421875" style="24" customWidth="1"/>
    <col min="4" max="4" width="13.00390625" style="24" customWidth="1"/>
    <col min="5" max="5" width="11.421875" style="24" customWidth="1"/>
    <col min="6" max="6" width="20.7109375" style="24" customWidth="1"/>
    <col min="7" max="16384" width="9.140625" style="24" customWidth="1"/>
  </cols>
  <sheetData>
    <row r="1" spans="2:4" ht="15" customHeight="1">
      <c r="B1" s="24" t="s">
        <v>196</v>
      </c>
      <c r="C1" s="24" t="s">
        <v>197</v>
      </c>
      <c r="D1" s="24" t="s">
        <v>198</v>
      </c>
    </row>
    <row r="2" spans="2:6" ht="15" customHeight="1">
      <c r="B2" s="24" t="s">
        <v>196</v>
      </c>
      <c r="C2" s="24" t="s">
        <v>199</v>
      </c>
      <c r="D2" s="24" t="s">
        <v>200</v>
      </c>
      <c r="F2" s="24" t="s">
        <v>201</v>
      </c>
    </row>
    <row r="3" spans="2:6" ht="15">
      <c r="B3" s="24" t="s">
        <v>196</v>
      </c>
      <c r="C3" s="24" t="s">
        <v>202</v>
      </c>
      <c r="D3" s="27" t="s">
        <v>198</v>
      </c>
      <c r="F3" s="24" t="s">
        <v>203</v>
      </c>
    </row>
    <row r="4" spans="2:5" ht="15">
      <c r="B4" s="24" t="s">
        <v>196</v>
      </c>
      <c r="C4" s="24" t="s">
        <v>204</v>
      </c>
      <c r="D4" s="24" t="s">
        <v>205</v>
      </c>
      <c r="E4" s="24" t="s">
        <v>206</v>
      </c>
    </row>
    <row r="5" spans="2:6" ht="15">
      <c r="B5" s="24" t="s">
        <v>196</v>
      </c>
      <c r="C5" s="24" t="s">
        <v>207</v>
      </c>
      <c r="D5" s="27" t="s">
        <v>200</v>
      </c>
      <c r="E5" s="24" t="s">
        <v>208</v>
      </c>
      <c r="F5" s="24" t="s">
        <v>209</v>
      </c>
    </row>
    <row r="6" spans="2:6" ht="15">
      <c r="B6" s="24" t="s">
        <v>196</v>
      </c>
      <c r="C6" s="24" t="s">
        <v>210</v>
      </c>
      <c r="D6" s="27" t="s">
        <v>198</v>
      </c>
      <c r="F6" s="24" t="s">
        <v>203</v>
      </c>
    </row>
    <row r="7" spans="2:4" ht="15">
      <c r="B7" s="24" t="s">
        <v>196</v>
      </c>
      <c r="C7" s="24" t="s">
        <v>211</v>
      </c>
      <c r="D7" s="27" t="s">
        <v>212</v>
      </c>
    </row>
    <row r="8" spans="1:3" ht="15">
      <c r="A8" s="24" t="s">
        <v>213</v>
      </c>
      <c r="C8" s="24" t="s">
        <v>214</v>
      </c>
    </row>
    <row r="9" spans="2:6" ht="15">
      <c r="B9" s="24" t="s">
        <v>196</v>
      </c>
      <c r="C9" s="24" t="s">
        <v>215</v>
      </c>
      <c r="D9" s="27" t="s">
        <v>216</v>
      </c>
      <c r="F9" s="24" t="s">
        <v>203</v>
      </c>
    </row>
    <row r="10" spans="2:5" ht="15">
      <c r="B10" s="24" t="s">
        <v>196</v>
      </c>
      <c r="C10" s="24" t="s">
        <v>217</v>
      </c>
      <c r="D10" s="27" t="s">
        <v>218</v>
      </c>
      <c r="E10" s="24" t="s">
        <v>208</v>
      </c>
    </row>
    <row r="11" spans="2:3" ht="14.25" customHeight="1">
      <c r="B11" s="24" t="s">
        <v>196</v>
      </c>
      <c r="C11" s="24" t="s">
        <v>219</v>
      </c>
    </row>
    <row r="12" spans="2:4" ht="15">
      <c r="B12" s="24" t="s">
        <v>196</v>
      </c>
      <c r="C12" s="24" t="s">
        <v>220</v>
      </c>
      <c r="D12" s="27" t="s">
        <v>221</v>
      </c>
    </row>
    <row r="13" spans="2:4" ht="15">
      <c r="B13" s="24" t="s">
        <v>196</v>
      </c>
      <c r="C13" s="24" t="s">
        <v>222</v>
      </c>
      <c r="D13" s="24" t="s">
        <v>221</v>
      </c>
    </row>
    <row r="14" spans="2:3" ht="15">
      <c r="B14" s="24" t="s">
        <v>196</v>
      </c>
      <c r="C14" s="24" t="s">
        <v>223</v>
      </c>
    </row>
    <row r="15" spans="2:3" ht="15">
      <c r="B15" s="24" t="s">
        <v>196</v>
      </c>
      <c r="C15" s="24" t="s">
        <v>224</v>
      </c>
    </row>
    <row r="16" spans="3:4" ht="15">
      <c r="C16" s="24" t="s">
        <v>225</v>
      </c>
      <c r="D16" s="27" t="s">
        <v>198</v>
      </c>
    </row>
    <row r="17" spans="2:4" ht="15">
      <c r="B17" s="24" t="s">
        <v>196</v>
      </c>
      <c r="C17" s="24" t="s">
        <v>226</v>
      </c>
      <c r="D17" s="24" t="s">
        <v>212</v>
      </c>
    </row>
    <row r="18" spans="1:4" ht="15">
      <c r="A18" s="24" t="s">
        <v>213</v>
      </c>
      <c r="C18" s="24" t="s">
        <v>227</v>
      </c>
      <c r="D18" s="24" t="s">
        <v>200</v>
      </c>
    </row>
    <row r="19" spans="2:6" ht="15">
      <c r="B19" s="24" t="s">
        <v>196</v>
      </c>
      <c r="C19" s="24" t="s">
        <v>228</v>
      </c>
      <c r="D19" s="27" t="s">
        <v>212</v>
      </c>
      <c r="F19" s="24" t="s">
        <v>229</v>
      </c>
    </row>
    <row r="20" spans="2:4" ht="15">
      <c r="B20" s="24" t="s">
        <v>196</v>
      </c>
      <c r="C20" s="24" t="s">
        <v>230</v>
      </c>
      <c r="D20" s="27" t="s">
        <v>231</v>
      </c>
    </row>
    <row r="21" spans="2:6" ht="15">
      <c r="B21" s="24" t="s">
        <v>196</v>
      </c>
      <c r="C21" s="24" t="s">
        <v>232</v>
      </c>
      <c r="D21" s="24" t="s">
        <v>233</v>
      </c>
      <c r="F21" s="24" t="s">
        <v>203</v>
      </c>
    </row>
    <row r="22" spans="2:3" ht="15">
      <c r="B22" s="24" t="s">
        <v>196</v>
      </c>
      <c r="C22" s="24" t="s">
        <v>234</v>
      </c>
    </row>
    <row r="23" spans="2:4" ht="15">
      <c r="B23" s="24" t="s">
        <v>196</v>
      </c>
      <c r="C23" s="24" t="s">
        <v>235</v>
      </c>
      <c r="D23" s="27"/>
    </row>
    <row r="24" spans="2:5" ht="15">
      <c r="B24" s="24" t="s">
        <v>196</v>
      </c>
      <c r="C24" s="24" t="s">
        <v>236</v>
      </c>
      <c r="D24" s="27" t="s">
        <v>200</v>
      </c>
      <c r="E24" s="24" t="s">
        <v>206</v>
      </c>
    </row>
    <row r="25" ht="15">
      <c r="C25" s="24" t="s">
        <v>237</v>
      </c>
    </row>
    <row r="26" ht="15">
      <c r="C26" s="24" t="s">
        <v>238</v>
      </c>
    </row>
    <row r="27" spans="2:4" ht="15">
      <c r="B27" s="24" t="s">
        <v>196</v>
      </c>
      <c r="C27" s="24" t="s">
        <v>239</v>
      </c>
      <c r="D27" s="24" t="s">
        <v>233</v>
      </c>
    </row>
    <row r="28" spans="2:6" ht="15">
      <c r="B28" s="24" t="s">
        <v>196</v>
      </c>
      <c r="C28" s="24" t="s">
        <v>240</v>
      </c>
      <c r="D28" s="24" t="s">
        <v>233</v>
      </c>
      <c r="F28" s="24" t="s">
        <v>203</v>
      </c>
    </row>
    <row r="29" spans="2:4" ht="15">
      <c r="B29" s="24" t="s">
        <v>196</v>
      </c>
      <c r="C29" s="24" t="s">
        <v>241</v>
      </c>
      <c r="D29" s="27" t="s">
        <v>221</v>
      </c>
    </row>
    <row r="30" spans="2:4" ht="15">
      <c r="B30" s="24" t="s">
        <v>196</v>
      </c>
      <c r="C30" s="24" t="s">
        <v>242</v>
      </c>
      <c r="D30" s="24" t="s">
        <v>221</v>
      </c>
    </row>
    <row r="31" spans="2:4" ht="15">
      <c r="B31" s="24" t="s">
        <v>196</v>
      </c>
      <c r="C31" s="24" t="s">
        <v>243</v>
      </c>
      <c r="D31" s="27" t="s">
        <v>216</v>
      </c>
    </row>
    <row r="32" spans="3:4" ht="15">
      <c r="C32" s="24" t="s">
        <v>244</v>
      </c>
      <c r="D32" s="27"/>
    </row>
    <row r="33" spans="1:7" ht="15">
      <c r="A33" s="24" t="s">
        <v>213</v>
      </c>
      <c r="C33" s="24" t="s">
        <v>245</v>
      </c>
      <c r="E33" s="24" t="s">
        <v>246</v>
      </c>
      <c r="G33" s="24" t="s">
        <v>247</v>
      </c>
    </row>
    <row r="34" spans="2:6" ht="15">
      <c r="B34" s="24" t="s">
        <v>196</v>
      </c>
      <c r="C34" s="24" t="s">
        <v>248</v>
      </c>
      <c r="D34" s="24" t="s">
        <v>233</v>
      </c>
      <c r="E34" s="24" t="s">
        <v>208</v>
      </c>
      <c r="F34" s="24" t="s">
        <v>203</v>
      </c>
    </row>
    <row r="35" ht="15">
      <c r="C35" s="24" t="s">
        <v>249</v>
      </c>
    </row>
    <row r="36" ht="15">
      <c r="C36" s="24" t="s">
        <v>250</v>
      </c>
    </row>
    <row r="37" spans="2:4" ht="15">
      <c r="B37" s="24" t="s">
        <v>196</v>
      </c>
      <c r="C37" s="24" t="s">
        <v>251</v>
      </c>
      <c r="D37" s="27" t="s">
        <v>212</v>
      </c>
    </row>
    <row r="38" spans="2:4" ht="15">
      <c r="B38" s="24" t="s">
        <v>196</v>
      </c>
      <c r="C38" s="24" t="s">
        <v>252</v>
      </c>
      <c r="D38" s="27" t="s">
        <v>221</v>
      </c>
    </row>
    <row r="39" spans="2:4" ht="15">
      <c r="B39" s="24" t="s">
        <v>196</v>
      </c>
      <c r="C39" s="24" t="s">
        <v>253</v>
      </c>
      <c r="D39" s="24" t="s">
        <v>221</v>
      </c>
    </row>
    <row r="40" spans="3:4" ht="15">
      <c r="C40" s="24" t="s">
        <v>254</v>
      </c>
      <c r="D40" s="24" t="s">
        <v>216</v>
      </c>
    </row>
    <row r="41" spans="2:4" ht="15">
      <c r="B41" s="24" t="s">
        <v>196</v>
      </c>
      <c r="C41" s="24" t="s">
        <v>255</v>
      </c>
      <c r="D41" s="27" t="s">
        <v>198</v>
      </c>
    </row>
    <row r="42" spans="1:4" ht="15">
      <c r="A42" s="24" t="s">
        <v>213</v>
      </c>
      <c r="C42" s="24" t="s">
        <v>256</v>
      </c>
      <c r="D42" s="24" t="s">
        <v>200</v>
      </c>
    </row>
    <row r="43" spans="3:7" ht="15">
      <c r="C43" s="24" t="s">
        <v>257</v>
      </c>
      <c r="D43" s="27" t="s">
        <v>200</v>
      </c>
      <c r="E43" s="24" t="s">
        <v>206</v>
      </c>
      <c r="G43" s="24" t="s">
        <v>258</v>
      </c>
    </row>
    <row r="44" spans="3:4" ht="15">
      <c r="C44" s="24" t="s">
        <v>259</v>
      </c>
      <c r="D44" s="24" t="s">
        <v>260</v>
      </c>
    </row>
    <row r="45" spans="2:6" ht="15">
      <c r="B45" s="24" t="s">
        <v>196</v>
      </c>
      <c r="C45" s="24" t="s">
        <v>261</v>
      </c>
      <c r="D45" s="27" t="s">
        <v>260</v>
      </c>
      <c r="E45" s="24" t="s">
        <v>206</v>
      </c>
      <c r="F45" s="24" t="s">
        <v>262</v>
      </c>
    </row>
    <row r="46" spans="2:4" ht="15">
      <c r="B46" s="24" t="s">
        <v>196</v>
      </c>
      <c r="C46" s="24" t="s">
        <v>263</v>
      </c>
      <c r="D46" s="24" t="s">
        <v>221</v>
      </c>
    </row>
    <row r="47" spans="2:6" ht="15">
      <c r="B47" s="24" t="s">
        <v>196</v>
      </c>
      <c r="C47" s="24" t="s">
        <v>264</v>
      </c>
      <c r="D47" s="24" t="s">
        <v>233</v>
      </c>
      <c r="F47" s="24" t="s">
        <v>203</v>
      </c>
    </row>
    <row r="48" spans="2:6" ht="15">
      <c r="B48" s="24" t="s">
        <v>196</v>
      </c>
      <c r="C48" s="24" t="s">
        <v>265</v>
      </c>
      <c r="F48" s="24" t="s">
        <v>266</v>
      </c>
    </row>
    <row r="49" spans="2:6" ht="15">
      <c r="B49" s="24" t="s">
        <v>196</v>
      </c>
      <c r="C49" s="24" t="s">
        <v>267</v>
      </c>
      <c r="F49" s="24" t="s">
        <v>266</v>
      </c>
    </row>
    <row r="50" spans="2:6" ht="15">
      <c r="B50" s="24" t="s">
        <v>196</v>
      </c>
      <c r="C50" s="24" t="s">
        <v>268</v>
      </c>
      <c r="D50" s="27" t="s">
        <v>260</v>
      </c>
      <c r="F50" s="24" t="s">
        <v>201</v>
      </c>
    </row>
    <row r="51" spans="1:5" ht="15">
      <c r="A51" s="24" t="s">
        <v>213</v>
      </c>
      <c r="C51" s="24" t="s">
        <v>269</v>
      </c>
      <c r="D51" s="27" t="s">
        <v>200</v>
      </c>
      <c r="E51" s="24" t="s">
        <v>270</v>
      </c>
    </row>
    <row r="52" spans="1:4" ht="15">
      <c r="A52" s="24" t="s">
        <v>213</v>
      </c>
      <c r="C52" s="24" t="s">
        <v>271</v>
      </c>
      <c r="D52" s="27" t="s">
        <v>200</v>
      </c>
    </row>
    <row r="53" spans="3:6" ht="15">
      <c r="C53" s="24" t="s">
        <v>272</v>
      </c>
      <c r="D53" s="27" t="s">
        <v>216</v>
      </c>
      <c r="F53" s="24" t="s">
        <v>203</v>
      </c>
    </row>
    <row r="54" spans="2:4" ht="15">
      <c r="B54" s="24" t="s">
        <v>196</v>
      </c>
      <c r="C54" s="24" t="s">
        <v>273</v>
      </c>
      <c r="D54" s="24" t="s">
        <v>200</v>
      </c>
    </row>
    <row r="55" spans="2:4" ht="15">
      <c r="B55" s="24" t="s">
        <v>196</v>
      </c>
      <c r="C55" s="24" t="s">
        <v>274</v>
      </c>
      <c r="D55" s="27" t="s">
        <v>221</v>
      </c>
    </row>
    <row r="56" spans="3:6" ht="15">
      <c r="C56" s="24" t="s">
        <v>275</v>
      </c>
      <c r="D56" s="24" t="s">
        <v>198</v>
      </c>
      <c r="F56" s="24" t="s">
        <v>203</v>
      </c>
    </row>
    <row r="57" spans="2:6" ht="15">
      <c r="B57" s="24" t="s">
        <v>196</v>
      </c>
      <c r="C57" s="24" t="s">
        <v>276</v>
      </c>
      <c r="E57" s="24" t="s">
        <v>206</v>
      </c>
      <c r="F57" s="24" t="s">
        <v>277</v>
      </c>
    </row>
    <row r="58" spans="2:4" ht="15">
      <c r="B58" s="24" t="s">
        <v>196</v>
      </c>
      <c r="C58" s="24" t="s">
        <v>278</v>
      </c>
      <c r="D58" s="24" t="s">
        <v>221</v>
      </c>
    </row>
    <row r="59" spans="2:4" ht="15">
      <c r="B59" s="24" t="s">
        <v>196</v>
      </c>
      <c r="C59" s="24" t="s">
        <v>279</v>
      </c>
      <c r="D59" s="27" t="s">
        <v>221</v>
      </c>
    </row>
    <row r="60" spans="2:6" ht="15">
      <c r="B60" s="24" t="s">
        <v>196</v>
      </c>
      <c r="C60" s="24" t="s">
        <v>280</v>
      </c>
      <c r="F60" s="24" t="s">
        <v>281</v>
      </c>
    </row>
    <row r="61" spans="2:4" ht="15">
      <c r="B61" s="24" t="s">
        <v>196</v>
      </c>
      <c r="C61" s="24" t="s">
        <v>282</v>
      </c>
      <c r="D61" s="24" t="s">
        <v>221</v>
      </c>
    </row>
    <row r="62" spans="2:4" ht="15">
      <c r="B62" s="24" t="s">
        <v>196</v>
      </c>
      <c r="C62" s="24" t="s">
        <v>283</v>
      </c>
      <c r="D62" s="24" t="s">
        <v>221</v>
      </c>
    </row>
    <row r="63" spans="3:6" ht="15">
      <c r="C63" s="24" t="s">
        <v>284</v>
      </c>
      <c r="D63" s="24" t="s">
        <v>233</v>
      </c>
      <c r="F63" s="24" t="s">
        <v>203</v>
      </c>
    </row>
    <row r="64" spans="2:5" ht="15">
      <c r="B64" s="24" t="s">
        <v>196</v>
      </c>
      <c r="C64" s="24" t="s">
        <v>285</v>
      </c>
      <c r="D64" s="27" t="s">
        <v>205</v>
      </c>
      <c r="E64" s="24" t="s">
        <v>206</v>
      </c>
    </row>
    <row r="65" spans="2:6" ht="15">
      <c r="B65" s="24" t="s">
        <v>196</v>
      </c>
      <c r="C65" s="24" t="s">
        <v>286</v>
      </c>
      <c r="D65" s="27" t="s">
        <v>200</v>
      </c>
      <c r="F65" s="24" t="s">
        <v>201</v>
      </c>
    </row>
    <row r="66" spans="3:4" ht="15">
      <c r="C66" s="24" t="s">
        <v>287</v>
      </c>
      <c r="D66" s="27" t="s">
        <v>221</v>
      </c>
    </row>
    <row r="67" spans="3:4" ht="15">
      <c r="C67" s="24" t="s">
        <v>288</v>
      </c>
      <c r="D67" s="27" t="s">
        <v>231</v>
      </c>
    </row>
    <row r="68" spans="3:4" ht="15">
      <c r="C68" s="24" t="s">
        <v>289</v>
      </c>
      <c r="D68" s="24" t="s">
        <v>231</v>
      </c>
    </row>
    <row r="69" spans="2:4" ht="15">
      <c r="B69" s="24" t="s">
        <v>196</v>
      </c>
      <c r="C69" s="24" t="s">
        <v>290</v>
      </c>
      <c r="D69" s="24" t="s">
        <v>231</v>
      </c>
    </row>
    <row r="70" spans="2:4" ht="15">
      <c r="B70" s="24" t="s">
        <v>196</v>
      </c>
      <c r="C70" s="24" t="s">
        <v>291</v>
      </c>
      <c r="D70" s="24" t="s">
        <v>212</v>
      </c>
    </row>
    <row r="71" spans="2:4" ht="15">
      <c r="B71" s="24" t="s">
        <v>196</v>
      </c>
      <c r="C71" s="24" t="s">
        <v>292</v>
      </c>
      <c r="D71" s="27" t="s">
        <v>221</v>
      </c>
    </row>
    <row r="72" spans="2:4" ht="15">
      <c r="B72" s="24" t="s">
        <v>196</v>
      </c>
      <c r="C72" s="24" t="s">
        <v>293</v>
      </c>
      <c r="D72" s="27" t="s">
        <v>198</v>
      </c>
    </row>
    <row r="73" spans="2:4" ht="15">
      <c r="B73" s="24" t="s">
        <v>196</v>
      </c>
      <c r="C73" s="24" t="s">
        <v>294</v>
      </c>
      <c r="D73" s="27" t="s">
        <v>198</v>
      </c>
    </row>
    <row r="74" spans="2:5" ht="15">
      <c r="B74" s="24" t="s">
        <v>196</v>
      </c>
      <c r="C74" s="24" t="s">
        <v>295</v>
      </c>
      <c r="D74" s="27" t="s">
        <v>216</v>
      </c>
      <c r="E74" s="24" t="s">
        <v>206</v>
      </c>
    </row>
    <row r="75" spans="3:5" ht="15">
      <c r="C75" s="24" t="s">
        <v>296</v>
      </c>
      <c r="D75" s="24" t="s">
        <v>297</v>
      </c>
      <c r="E75" s="24" t="s">
        <v>270</v>
      </c>
    </row>
    <row r="76" spans="3:4" ht="15">
      <c r="C76" s="24" t="s">
        <v>298</v>
      </c>
      <c r="D76" s="27" t="s">
        <v>231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B1">
      <selection activeCell="G24" sqref="G24"/>
    </sheetView>
  </sheetViews>
  <sheetFormatPr defaultColWidth="9.140625" defaultRowHeight="15"/>
  <cols>
    <col min="1" max="1" width="15.140625" style="28" customWidth="1"/>
    <col min="2" max="2" width="10.421875" style="0" customWidth="1"/>
    <col min="3" max="3" width="12.7109375" style="29" customWidth="1"/>
    <col min="4" max="4" width="8.7109375" style="31" customWidth="1"/>
    <col min="5" max="5" width="27.421875" style="0" customWidth="1"/>
    <col min="6" max="6" width="9.140625" style="31" customWidth="1"/>
    <col min="7" max="7" width="21.421875" style="0" customWidth="1"/>
  </cols>
  <sheetData>
    <row r="1" spans="1:8" ht="28.5" customHeight="1">
      <c r="A1" s="28" t="s">
        <v>299</v>
      </c>
      <c r="B1" t="s">
        <v>5</v>
      </c>
      <c r="C1" s="29" t="s">
        <v>300</v>
      </c>
      <c r="D1" s="30" t="s">
        <v>301</v>
      </c>
      <c r="E1" t="s">
        <v>302</v>
      </c>
      <c r="F1" s="31" t="s">
        <v>303</v>
      </c>
      <c r="G1" t="s">
        <v>304</v>
      </c>
      <c r="H1" t="s">
        <v>305</v>
      </c>
    </row>
    <row r="2" spans="1:7" s="12" customFormat="1" ht="15">
      <c r="A2" s="32" t="s">
        <v>306</v>
      </c>
      <c r="B2" s="33" t="s">
        <v>307</v>
      </c>
      <c r="C2" s="34">
        <v>0</v>
      </c>
      <c r="D2" s="35"/>
      <c r="E2" s="12" t="s">
        <v>308</v>
      </c>
      <c r="F2" s="35">
        <v>160</v>
      </c>
      <c r="G2" s="12" t="s">
        <v>309</v>
      </c>
    </row>
    <row r="3" spans="1:6" s="12" customFormat="1" ht="15">
      <c r="A3" s="32" t="s">
        <v>310</v>
      </c>
      <c r="B3" s="12" t="s">
        <v>311</v>
      </c>
      <c r="C3" s="34">
        <v>1</v>
      </c>
      <c r="D3" s="35"/>
      <c r="E3" s="12" t="s">
        <v>312</v>
      </c>
      <c r="F3" s="35">
        <v>120</v>
      </c>
    </row>
    <row r="4" spans="1:6" s="12" customFormat="1" ht="15">
      <c r="A4" s="32" t="s">
        <v>310</v>
      </c>
      <c r="B4" s="12" t="s">
        <v>311</v>
      </c>
      <c r="C4" s="34">
        <v>1</v>
      </c>
      <c r="D4" s="35"/>
      <c r="E4" s="12" t="s">
        <v>313</v>
      </c>
      <c r="F4" s="35">
        <v>199</v>
      </c>
    </row>
    <row r="5" spans="1:6" s="12" customFormat="1" ht="15">
      <c r="A5" s="32" t="s">
        <v>310</v>
      </c>
      <c r="B5" s="12" t="s">
        <v>311</v>
      </c>
      <c r="C5" s="34">
        <v>1</v>
      </c>
      <c r="D5" s="35"/>
      <c r="E5" s="12" t="s">
        <v>314</v>
      </c>
      <c r="F5" s="35">
        <v>205</v>
      </c>
    </row>
    <row r="6" spans="1:6" s="12" customFormat="1" ht="15">
      <c r="A6" s="32" t="s">
        <v>310</v>
      </c>
      <c r="B6" s="12" t="s">
        <v>311</v>
      </c>
      <c r="C6" s="34">
        <v>1</v>
      </c>
      <c r="D6" s="35">
        <f>SUM(F3:F6)</f>
        <v>723</v>
      </c>
      <c r="E6" s="12" t="s">
        <v>315</v>
      </c>
      <c r="F6" s="35">
        <v>199</v>
      </c>
    </row>
    <row r="7" spans="1:6" s="24" customFormat="1" ht="15">
      <c r="A7" s="36" t="s">
        <v>316</v>
      </c>
      <c r="B7" s="24" t="s">
        <v>317</v>
      </c>
      <c r="C7" s="37">
        <v>2</v>
      </c>
      <c r="D7" s="38"/>
      <c r="E7" s="24" t="s">
        <v>318</v>
      </c>
      <c r="F7" s="38">
        <v>156</v>
      </c>
    </row>
    <row r="8" spans="1:7" s="24" customFormat="1" ht="15">
      <c r="A8" s="36" t="s">
        <v>316</v>
      </c>
      <c r="B8" s="24" t="s">
        <v>317</v>
      </c>
      <c r="C8" s="37">
        <v>2</v>
      </c>
      <c r="D8" s="38">
        <f>SUM(F8:F9)</f>
        <v>364</v>
      </c>
      <c r="E8" s="24" t="s">
        <v>319</v>
      </c>
      <c r="F8" s="38">
        <v>276</v>
      </c>
      <c r="G8" s="24" t="s">
        <v>320</v>
      </c>
    </row>
    <row r="9" spans="1:6" s="7" customFormat="1" ht="15">
      <c r="A9" s="39" t="s">
        <v>321</v>
      </c>
      <c r="B9" s="7" t="s">
        <v>322</v>
      </c>
      <c r="C9" s="40">
        <v>3</v>
      </c>
      <c r="D9" s="41"/>
      <c r="E9" s="7" t="s">
        <v>323</v>
      </c>
      <c r="F9" s="41">
        <v>88</v>
      </c>
    </row>
    <row r="10" spans="1:8" s="7" customFormat="1" ht="15">
      <c r="A10" s="39" t="s">
        <v>321</v>
      </c>
      <c r="B10" s="7" t="s">
        <v>322</v>
      </c>
      <c r="C10" s="40">
        <v>3</v>
      </c>
      <c r="D10" s="41"/>
      <c r="E10" s="7" t="s">
        <v>324</v>
      </c>
      <c r="F10" s="41">
        <v>114</v>
      </c>
      <c r="G10" s="7" t="s">
        <v>325</v>
      </c>
      <c r="H10" s="7" t="s">
        <v>326</v>
      </c>
    </row>
    <row r="11" spans="1:6" s="7" customFormat="1" ht="15">
      <c r="A11" s="39" t="s">
        <v>327</v>
      </c>
      <c r="B11" s="7" t="s">
        <v>328</v>
      </c>
      <c r="C11" s="40" t="s">
        <v>329</v>
      </c>
      <c r="D11" s="41">
        <f>SUM(F9:F11)</f>
        <v>346</v>
      </c>
      <c r="E11" s="7" t="s">
        <v>330</v>
      </c>
      <c r="F11" s="41">
        <v>144</v>
      </c>
    </row>
    <row r="12" spans="1:6" ht="15">
      <c r="A12" s="28" t="s">
        <v>331</v>
      </c>
      <c r="B12" t="s">
        <v>332</v>
      </c>
      <c r="C12" s="29">
        <v>5</v>
      </c>
      <c r="E12" t="s">
        <v>333</v>
      </c>
      <c r="F12" s="31">
        <v>127</v>
      </c>
    </row>
    <row r="13" spans="1:6" ht="15">
      <c r="A13" s="28" t="s">
        <v>331</v>
      </c>
      <c r="B13" t="s">
        <v>332</v>
      </c>
      <c r="C13" s="29">
        <v>5</v>
      </c>
      <c r="E13" t="s">
        <v>334</v>
      </c>
      <c r="F13" s="31">
        <v>91</v>
      </c>
    </row>
    <row r="14" spans="1:6" ht="15">
      <c r="A14" s="28" t="s">
        <v>331</v>
      </c>
      <c r="B14" t="s">
        <v>332</v>
      </c>
      <c r="C14" s="29">
        <v>5</v>
      </c>
      <c r="E14" t="s">
        <v>335</v>
      </c>
      <c r="F14" s="31">
        <v>105</v>
      </c>
    </row>
    <row r="15" spans="1:6" ht="15">
      <c r="A15" s="28" t="s">
        <v>331</v>
      </c>
      <c r="B15" t="s">
        <v>332</v>
      </c>
      <c r="C15" s="29">
        <v>5</v>
      </c>
      <c r="D15" s="31">
        <f>SUM(F12:F15)</f>
        <v>473</v>
      </c>
      <c r="E15" t="s">
        <v>336</v>
      </c>
      <c r="F15" s="31">
        <v>150</v>
      </c>
    </row>
    <row r="16" spans="1:6" s="7" customFormat="1" ht="15">
      <c r="A16" s="39" t="s">
        <v>337</v>
      </c>
      <c r="B16" s="7" t="s">
        <v>338</v>
      </c>
      <c r="C16" s="40">
        <v>6</v>
      </c>
      <c r="D16" s="41"/>
      <c r="E16" s="7" t="s">
        <v>339</v>
      </c>
      <c r="F16" s="41">
        <v>237</v>
      </c>
    </row>
    <row r="17" spans="1:6" s="7" customFormat="1" ht="15">
      <c r="A17" s="39" t="s">
        <v>337</v>
      </c>
      <c r="B17" s="7" t="s">
        <v>338</v>
      </c>
      <c r="C17" s="40">
        <v>6</v>
      </c>
      <c r="D17" s="41"/>
      <c r="E17" s="7" t="s">
        <v>340</v>
      </c>
      <c r="F17" s="41">
        <v>319</v>
      </c>
    </row>
    <row r="18" spans="1:6" s="7" customFormat="1" ht="15">
      <c r="A18" s="39" t="s">
        <v>341</v>
      </c>
      <c r="B18" s="7" t="s">
        <v>342</v>
      </c>
      <c r="C18" s="40" t="s">
        <v>343</v>
      </c>
      <c r="D18" s="41">
        <f>SUM(F17:F19)</f>
        <v>691</v>
      </c>
      <c r="E18" s="7" t="s">
        <v>344</v>
      </c>
      <c r="F18" s="41">
        <v>275</v>
      </c>
    </row>
    <row r="19" spans="1:6" ht="15">
      <c r="A19" s="28" t="s">
        <v>345</v>
      </c>
      <c r="B19" t="s">
        <v>317</v>
      </c>
      <c r="C19" s="29" t="s">
        <v>346</v>
      </c>
      <c r="E19" t="s">
        <v>347</v>
      </c>
      <c r="F19" s="31">
        <v>97</v>
      </c>
    </row>
    <row r="20" spans="1:6" ht="15">
      <c r="A20" s="28" t="s">
        <v>348</v>
      </c>
      <c r="B20" t="s">
        <v>317</v>
      </c>
      <c r="C20" s="29" t="s">
        <v>346</v>
      </c>
      <c r="E20" t="s">
        <v>349</v>
      </c>
      <c r="F20" s="31">
        <v>201</v>
      </c>
    </row>
    <row r="21" spans="1:7" ht="15">
      <c r="A21" s="28" t="s">
        <v>348</v>
      </c>
      <c r="B21" t="s">
        <v>317</v>
      </c>
      <c r="C21" s="29" t="s">
        <v>346</v>
      </c>
      <c r="E21" t="s">
        <v>350</v>
      </c>
      <c r="F21" s="31">
        <v>90</v>
      </c>
      <c r="G21" t="s">
        <v>320</v>
      </c>
    </row>
    <row r="22" spans="1:6" ht="15">
      <c r="A22" s="28" t="s">
        <v>348</v>
      </c>
      <c r="B22" t="s">
        <v>317</v>
      </c>
      <c r="C22" s="29" t="s">
        <v>346</v>
      </c>
      <c r="E22" t="s">
        <v>351</v>
      </c>
      <c r="F22" s="31">
        <v>108</v>
      </c>
    </row>
    <row r="23" spans="1:6" ht="15">
      <c r="A23" s="28" t="s">
        <v>348</v>
      </c>
      <c r="B23" t="s">
        <v>317</v>
      </c>
      <c r="C23" s="29" t="s">
        <v>346</v>
      </c>
      <c r="D23" s="31">
        <f>SUM(F19:F23)</f>
        <v>591</v>
      </c>
      <c r="E23" t="s">
        <v>352</v>
      </c>
      <c r="F23" s="31">
        <v>95</v>
      </c>
    </row>
    <row r="24" spans="1:7" s="7" customFormat="1" ht="15">
      <c r="A24" s="39" t="s">
        <v>353</v>
      </c>
      <c r="B24" s="7" t="s">
        <v>354</v>
      </c>
      <c r="C24" s="40" t="s">
        <v>355</v>
      </c>
      <c r="D24" s="41">
        <v>123</v>
      </c>
      <c r="E24" s="7" t="s">
        <v>356</v>
      </c>
      <c r="F24" s="41">
        <v>123</v>
      </c>
      <c r="G24" s="7" t="s">
        <v>357</v>
      </c>
    </row>
    <row r="25" spans="1:6" ht="15">
      <c r="A25" s="28" t="s">
        <v>358</v>
      </c>
      <c r="B25" t="s">
        <v>332</v>
      </c>
      <c r="C25" s="29" t="s">
        <v>359</v>
      </c>
      <c r="D25" s="31">
        <v>238</v>
      </c>
      <c r="E25" t="s">
        <v>360</v>
      </c>
      <c r="F25" s="31">
        <v>238</v>
      </c>
    </row>
    <row r="26" spans="1:6" s="7" customFormat="1" ht="15">
      <c r="A26" s="39" t="s">
        <v>358</v>
      </c>
      <c r="B26" s="7" t="s">
        <v>361</v>
      </c>
      <c r="C26" s="40" t="s">
        <v>359</v>
      </c>
      <c r="D26" s="41"/>
      <c r="E26" s="7" t="s">
        <v>362</v>
      </c>
      <c r="F26" s="41">
        <v>148</v>
      </c>
    </row>
    <row r="27" spans="1:6" s="7" customFormat="1" ht="15">
      <c r="A27" s="39" t="s">
        <v>358</v>
      </c>
      <c r="B27" s="7" t="s">
        <v>338</v>
      </c>
      <c r="C27" s="40" t="s">
        <v>363</v>
      </c>
      <c r="D27" s="41"/>
      <c r="E27" s="7" t="s">
        <v>364</v>
      </c>
      <c r="F27" s="41">
        <v>77</v>
      </c>
    </row>
    <row r="28" spans="1:6" s="7" customFormat="1" ht="15">
      <c r="A28" s="39" t="s">
        <v>358</v>
      </c>
      <c r="B28" s="7" t="s">
        <v>365</v>
      </c>
      <c r="C28" s="40" t="s">
        <v>366</v>
      </c>
      <c r="D28" s="41">
        <v>450</v>
      </c>
      <c r="E28" s="7" t="s">
        <v>367</v>
      </c>
      <c r="F28" s="41">
        <v>225</v>
      </c>
    </row>
    <row r="29" spans="1:6" ht="15">
      <c r="A29" s="28" t="s">
        <v>368</v>
      </c>
      <c r="B29" t="s">
        <v>322</v>
      </c>
      <c r="C29" s="29" t="s">
        <v>369</v>
      </c>
      <c r="E29" t="s">
        <v>370</v>
      </c>
      <c r="F29" s="31">
        <v>193</v>
      </c>
    </row>
    <row r="30" spans="1:6" ht="15">
      <c r="A30" s="28" t="s">
        <v>368</v>
      </c>
      <c r="B30" t="s">
        <v>322</v>
      </c>
      <c r="C30" s="29" t="s">
        <v>369</v>
      </c>
      <c r="E30" t="s">
        <v>371</v>
      </c>
      <c r="F30" s="31">
        <v>124</v>
      </c>
    </row>
    <row r="31" spans="1:7" ht="15">
      <c r="A31" s="28" t="s">
        <v>368</v>
      </c>
      <c r="B31" t="s">
        <v>322</v>
      </c>
      <c r="C31" s="29" t="s">
        <v>369</v>
      </c>
      <c r="D31" s="31">
        <f>SUM(F29:F31)</f>
        <v>407</v>
      </c>
      <c r="E31" t="s">
        <v>372</v>
      </c>
      <c r="F31" s="31">
        <v>90</v>
      </c>
      <c r="G31" t="s">
        <v>320</v>
      </c>
    </row>
    <row r="32" spans="1:6" s="7" customFormat="1" ht="15">
      <c r="A32" s="39" t="s">
        <v>373</v>
      </c>
      <c r="B32" s="7" t="s">
        <v>374</v>
      </c>
      <c r="C32" s="40" t="s">
        <v>375</v>
      </c>
      <c r="D32" s="41"/>
      <c r="E32" s="7" t="s">
        <v>376</v>
      </c>
      <c r="F32" s="41">
        <v>201</v>
      </c>
    </row>
    <row r="33" spans="1:6" s="7" customFormat="1" ht="15">
      <c r="A33" s="39" t="s">
        <v>377</v>
      </c>
      <c r="B33" s="7" t="s">
        <v>378</v>
      </c>
      <c r="C33" s="40" t="s">
        <v>379</v>
      </c>
      <c r="D33" s="41">
        <f>SUM(F32:F33)</f>
        <v>351</v>
      </c>
      <c r="E33" s="7" t="s">
        <v>380</v>
      </c>
      <c r="F33" s="41">
        <v>150</v>
      </c>
    </row>
    <row r="34" spans="1:7" ht="15">
      <c r="A34" s="28" t="s">
        <v>381</v>
      </c>
      <c r="B34" t="s">
        <v>382</v>
      </c>
      <c r="C34" s="29" t="s">
        <v>383</v>
      </c>
      <c r="E34" t="s">
        <v>384</v>
      </c>
      <c r="G34" t="s">
        <v>385</v>
      </c>
    </row>
    <row r="35" spans="1:6" s="7" customFormat="1" ht="15">
      <c r="A35" s="39" t="s">
        <v>386</v>
      </c>
      <c r="B35" s="7" t="s">
        <v>317</v>
      </c>
      <c r="C35" s="40" t="s">
        <v>387</v>
      </c>
      <c r="D35" s="41"/>
      <c r="E35" s="7" t="s">
        <v>388</v>
      </c>
      <c r="F35" s="41">
        <v>151</v>
      </c>
    </row>
    <row r="36" spans="1:6" s="7" customFormat="1" ht="15">
      <c r="A36" s="39" t="s">
        <v>386</v>
      </c>
      <c r="B36" s="7" t="s">
        <v>317</v>
      </c>
      <c r="C36" s="40" t="s">
        <v>387</v>
      </c>
      <c r="D36" s="41">
        <f>SUM(F35:F36)</f>
        <v>451</v>
      </c>
      <c r="E36" s="7" t="s">
        <v>389</v>
      </c>
      <c r="F36" s="41">
        <v>300</v>
      </c>
    </row>
    <row r="37" spans="1:6" ht="15">
      <c r="A37" s="28" t="s">
        <v>390</v>
      </c>
      <c r="B37" s="24" t="s">
        <v>322</v>
      </c>
      <c r="C37" s="29" t="s">
        <v>391</v>
      </c>
      <c r="E37" t="s">
        <v>392</v>
      </c>
      <c r="F37" s="31">
        <v>150</v>
      </c>
    </row>
    <row r="38" spans="1:6" ht="15">
      <c r="A38" s="28" t="s">
        <v>390</v>
      </c>
      <c r="B38" s="24" t="s">
        <v>322</v>
      </c>
      <c r="C38" s="29" t="s">
        <v>391</v>
      </c>
      <c r="E38" t="s">
        <v>393</v>
      </c>
      <c r="F38" s="31">
        <v>126</v>
      </c>
    </row>
    <row r="39" spans="1:6" ht="15">
      <c r="A39" s="28" t="s">
        <v>390</v>
      </c>
      <c r="B39" s="24" t="s">
        <v>322</v>
      </c>
      <c r="C39" s="29" t="s">
        <v>391</v>
      </c>
      <c r="E39" t="s">
        <v>394</v>
      </c>
      <c r="F39" s="31">
        <v>120</v>
      </c>
    </row>
    <row r="40" spans="1:7" ht="15">
      <c r="A40" s="28" t="s">
        <v>395</v>
      </c>
      <c r="B40" s="24" t="s">
        <v>322</v>
      </c>
      <c r="C40" s="29" t="s">
        <v>391</v>
      </c>
      <c r="D40" s="31">
        <f>SUM(F37:F40)</f>
        <v>489</v>
      </c>
      <c r="E40" t="s">
        <v>396</v>
      </c>
      <c r="F40" s="31">
        <v>93</v>
      </c>
      <c r="G40" t="s">
        <v>397</v>
      </c>
    </row>
    <row r="41" spans="1:6" s="7" customFormat="1" ht="15">
      <c r="A41" s="39" t="s">
        <v>398</v>
      </c>
      <c r="B41" s="7" t="s">
        <v>399</v>
      </c>
      <c r="C41" s="40" t="s">
        <v>400</v>
      </c>
      <c r="D41" s="41"/>
      <c r="F41" s="41"/>
    </row>
    <row r="42" spans="1:7" s="24" customFormat="1" ht="15">
      <c r="A42" s="36" t="s">
        <v>401</v>
      </c>
      <c r="B42" s="24" t="s">
        <v>402</v>
      </c>
      <c r="C42" s="37" t="s">
        <v>403</v>
      </c>
      <c r="D42" s="38">
        <v>120</v>
      </c>
      <c r="E42" s="24" t="s">
        <v>404</v>
      </c>
      <c r="F42" s="38">
        <v>120</v>
      </c>
      <c r="G42" s="24" t="s">
        <v>320</v>
      </c>
    </row>
    <row r="43" spans="1:6" ht="15">
      <c r="A43" s="28" t="s">
        <v>405</v>
      </c>
      <c r="B43" t="s">
        <v>311</v>
      </c>
      <c r="C43" s="29" t="s">
        <v>406</v>
      </c>
      <c r="E43" t="s">
        <v>407</v>
      </c>
      <c r="F43" s="31">
        <v>183</v>
      </c>
    </row>
    <row r="44" spans="1:6" ht="15">
      <c r="A44" s="28" t="s">
        <v>405</v>
      </c>
      <c r="B44" t="s">
        <v>311</v>
      </c>
      <c r="C44" s="29" t="s">
        <v>408</v>
      </c>
      <c r="D44" s="31">
        <v>283</v>
      </c>
      <c r="E44" t="s">
        <v>409</v>
      </c>
      <c r="F44" s="31">
        <v>100</v>
      </c>
    </row>
    <row r="45" ht="15">
      <c r="F45" s="31">
        <f>SUM(F2:F44)</f>
        <v>6468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Shirien Chappell</cp:lastModifiedBy>
  <dcterms:created xsi:type="dcterms:W3CDTF">2011-05-29T20:34:04Z</dcterms:created>
  <dcterms:modified xsi:type="dcterms:W3CDTF">2011-07-04T01:11:28Z</dcterms:modified>
  <cp:category/>
  <cp:version/>
  <cp:contentType/>
  <cp:contentStatus/>
</cp:coreProperties>
</file>