
<file path=[Content_Types].xml><?xml version="1.0" encoding="utf-8"?>
<Types xmlns="http://schemas.openxmlformats.org/package/2006/content-types">
  <Override PartName="/xl/worksheets/sheet7.xml" ContentType="application/vnd.openxmlformats-officedocument.spreadsheetml.worksheet+xml"/>
  <Override PartName="/xl/queryTables/queryTable4.xml" ContentType="application/vnd.openxmlformats-officedocument.spreadsheetml.queryTable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queryTables/queryTable6.xml" ContentType="application/vnd.openxmlformats-officedocument.spreadsheetml.queryTable+xml"/>
  <Override PartName="/xl/worksheets/sheet4.xml" ContentType="application/vnd.openxmlformats-officedocument.spreadsheetml.worksheet+xml"/>
  <Override PartName="/xl/queryTables/queryTable1.xml" ContentType="application/vnd.openxmlformats-officedocument.spreadsheetml.queryTable+xml"/>
  <Default Extension="xml" ContentType="application/xml"/>
  <Override PartName="/xl/worksheets/sheet6.xml" ContentType="application/vnd.openxmlformats-officedocument.spreadsheetml.worksheet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queryTables/queryTable3.xml" ContentType="application/vnd.openxmlformats-officedocument.spreadsheetml.queryTable+xml"/>
  <Override PartName="/xl/worksheets/sheet1.xml" ContentType="application/vnd.openxmlformats-officedocument.spreadsheetml.worksheet+xml"/>
  <Override PartName="/xl/queryTables/queryTable5.xml" ContentType="application/vnd.openxmlformats-officedocument.spreadsheetml.queryTable+xml"/>
  <Override PartName="/xl/externalLinks/externalLink1.xml" ContentType="application/vnd.openxmlformats-officedocument.spreadsheetml.externalLink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worksheets/sheet3.xml" ContentType="application/vnd.openxmlformats-officedocument.spreadsheetml.worksheet+xml"/>
  <Default Extension="rels" ContentType="application/vnd.openxmlformats-package.relationships+xml"/>
  <Default Extension="jpeg" ContentType="image/jpeg"/>
  <Override PartName="/xl/worksheets/sheet5.xml" ContentType="application/vnd.openxmlformats-officedocument.spreadsheetml.worksheet+xml"/>
  <Override PartName="/xl/queryTables/queryTable2.xml" ContentType="application/vnd.openxmlformats-officedocument.spreadsheetml.queryTable+xml"/>
  <Override PartName="/xl/connections.xml" ContentType="application/vnd.openxmlformats-officedocument.spreadsheetml.connection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checkCompatibility="1" autoCompressPictures="0"/>
  <bookViews>
    <workbookView xWindow="3800" yWindow="-420" windowWidth="32580" windowHeight="22540" tabRatio="500" firstSheet="1" activeTab="1"/>
  </bookViews>
  <sheets>
    <sheet name="ETOMO_OBS_Drop_Plan" sheetId="1" r:id="rId1"/>
    <sheet name="FinalResults" sheetId="11" r:id="rId2"/>
    <sheet name="ETOMO_Deployment" sheetId="3" r:id="rId3"/>
    <sheet name="recover_work.csv" sheetId="12" r:id="rId4"/>
    <sheet name="recover_work2" sheetId="14" r:id="rId5"/>
    <sheet name="QC" sheetId="15" r:id="rId6"/>
    <sheet name="Crossing_info" sheetId="16" r:id="rId7"/>
  </sheets>
  <externalReferences>
    <externalReference r:id="rId8"/>
  </externalReferences>
  <definedNames>
    <definedName name="ETOMO_summary" localSheetId="1">FinalResults!$A$2:$H$69</definedName>
    <definedName name="OBS_crossing" localSheetId="6">Crossing_info!$A$1:$D$85</definedName>
    <definedName name="OBSrecoverV2" localSheetId="3">'recover_work.csv'!$D$32:$I$99</definedName>
    <definedName name="OBSrecoverV2_1" localSheetId="3">'recover_work.csv'!$A$1:$C$68</definedName>
    <definedName name="_xlnm.Print_Area" localSheetId="2">ETOMO_Deployment!$A$2:$V$73</definedName>
    <definedName name="_xlnm.Print_Area" localSheetId="5">QC!$A$2:$L$46</definedName>
    <definedName name="_xlnm.Print_Titles" localSheetId="1">FinalResults!$1:$1</definedName>
    <definedName name="recover_work" localSheetId="4">recover_work2!$A$1:$D$68</definedName>
    <definedName name="recover_work2" localSheetId="5">QC!$A$2:$L$69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K17" i="3"/>
  <c r="L17"/>
  <c r="K50"/>
  <c r="L50"/>
  <c r="K67"/>
  <c r="L67"/>
  <c r="K48"/>
  <c r="L48"/>
  <c r="K53"/>
  <c r="L53"/>
  <c r="K49"/>
  <c r="L49"/>
  <c r="K63"/>
  <c r="L63"/>
  <c r="K68"/>
  <c r="L68"/>
  <c r="K64"/>
  <c r="L64"/>
  <c r="K59"/>
  <c r="L59"/>
  <c r="K62"/>
  <c r="L62"/>
  <c r="K58"/>
  <c r="L58"/>
  <c r="K60"/>
  <c r="L60"/>
  <c r="K66"/>
  <c r="L66"/>
  <c r="K56"/>
  <c r="L56"/>
  <c r="K61"/>
  <c r="L61"/>
  <c r="K65"/>
  <c r="L65"/>
  <c r="K54"/>
  <c r="L54"/>
  <c r="K55"/>
  <c r="L55"/>
  <c r="K57"/>
  <c r="L57"/>
  <c r="K69"/>
  <c r="L69"/>
  <c r="K51"/>
  <c r="L51"/>
  <c r="K70"/>
  <c r="L70"/>
  <c r="K52"/>
  <c r="L52"/>
  <c r="K40"/>
  <c r="L40"/>
  <c r="K33"/>
  <c r="L33"/>
  <c r="K24"/>
  <c r="L24"/>
  <c r="K5"/>
  <c r="L5"/>
  <c r="K19"/>
  <c r="L19"/>
  <c r="K34"/>
  <c r="L34"/>
  <c r="K35"/>
  <c r="L35"/>
  <c r="K46"/>
  <c r="L46"/>
  <c r="K45"/>
  <c r="L45"/>
  <c r="K44"/>
  <c r="L44"/>
  <c r="K43"/>
  <c r="L43"/>
  <c r="K38"/>
  <c r="L38"/>
  <c r="K37"/>
  <c r="L37"/>
  <c r="K42"/>
  <c r="L42"/>
  <c r="K36"/>
  <c r="L36"/>
  <c r="K10"/>
  <c r="L10"/>
  <c r="K6"/>
  <c r="L6"/>
  <c r="K7"/>
  <c r="L7"/>
  <c r="K8"/>
  <c r="L8"/>
  <c r="K9"/>
  <c r="L9"/>
  <c r="K41"/>
  <c r="L41"/>
  <c r="K25"/>
  <c r="L25"/>
  <c r="K13"/>
  <c r="L13"/>
  <c r="K2"/>
  <c r="L2"/>
  <c r="K14"/>
  <c r="L14"/>
  <c r="K26"/>
  <c r="L26"/>
  <c r="K27"/>
  <c r="L27"/>
  <c r="K28"/>
  <c r="L28"/>
  <c r="K20"/>
  <c r="L20"/>
  <c r="K15"/>
  <c r="L15"/>
  <c r="K3"/>
  <c r="L3"/>
  <c r="K16"/>
  <c r="L16"/>
  <c r="K21"/>
  <c r="L21"/>
  <c r="K22"/>
  <c r="L22"/>
  <c r="K29"/>
  <c r="L29"/>
  <c r="K30"/>
  <c r="L30"/>
  <c r="K11"/>
  <c r="L11"/>
  <c r="K12"/>
  <c r="L12"/>
  <c r="K18"/>
  <c r="L18"/>
  <c r="K23"/>
  <c r="L23"/>
  <c r="K31"/>
  <c r="L31"/>
  <c r="K39"/>
  <c r="L39"/>
  <c r="K32"/>
  <c r="L32"/>
  <c r="K4"/>
  <c r="L4"/>
  <c r="F11"/>
  <c r="G11"/>
  <c r="F12"/>
  <c r="G12"/>
  <c r="F50"/>
  <c r="G50"/>
  <c r="F67"/>
  <c r="G67"/>
  <c r="F48"/>
  <c r="G48"/>
  <c r="F53"/>
  <c r="G53"/>
  <c r="F49"/>
  <c r="G49"/>
  <c r="F63"/>
  <c r="G63"/>
  <c r="F68"/>
  <c r="G68"/>
  <c r="F64"/>
  <c r="G64"/>
  <c r="F59"/>
  <c r="G59"/>
  <c r="F62"/>
  <c r="G62"/>
  <c r="F58"/>
  <c r="G58"/>
  <c r="F60"/>
  <c r="G60"/>
  <c r="F66"/>
  <c r="G66"/>
  <c r="F56"/>
  <c r="G56"/>
  <c r="F61"/>
  <c r="G61"/>
  <c r="F65"/>
  <c r="G65"/>
  <c r="F54"/>
  <c r="G54"/>
  <c r="F55"/>
  <c r="G55"/>
  <c r="F57"/>
  <c r="G57"/>
  <c r="F69"/>
  <c r="G69"/>
  <c r="F51"/>
  <c r="G51"/>
  <c r="F70"/>
  <c r="G70"/>
  <c r="F52"/>
  <c r="G52"/>
  <c r="F10"/>
  <c r="G10"/>
  <c r="F6"/>
  <c r="G6"/>
  <c r="F7"/>
  <c r="G7"/>
  <c r="F8"/>
  <c r="G8"/>
  <c r="F9"/>
  <c r="G9"/>
  <c r="F41"/>
  <c r="G41"/>
  <c r="F25"/>
  <c r="G25"/>
  <c r="F13"/>
  <c r="G13"/>
  <c r="F2"/>
  <c r="G2"/>
  <c r="F14"/>
  <c r="G14"/>
  <c r="F26"/>
  <c r="G26"/>
  <c r="F27"/>
  <c r="G27"/>
  <c r="F28"/>
  <c r="G28"/>
  <c r="F20"/>
  <c r="G20"/>
  <c r="F15"/>
  <c r="G15"/>
  <c r="F3"/>
  <c r="G3"/>
  <c r="F16"/>
  <c r="G16"/>
  <c r="F21"/>
  <c r="G21"/>
  <c r="F17"/>
  <c r="G17"/>
  <c r="F22"/>
  <c r="G22"/>
  <c r="F29"/>
  <c r="G29"/>
  <c r="F30"/>
  <c r="G30"/>
  <c r="F24"/>
  <c r="G24"/>
  <c r="F5"/>
  <c r="G5"/>
  <c r="F19"/>
  <c r="G19"/>
  <c r="F34"/>
  <c r="G34"/>
  <c r="F35"/>
  <c r="G35"/>
  <c r="F46"/>
  <c r="G46"/>
  <c r="F45"/>
  <c r="G45"/>
  <c r="F44"/>
  <c r="G44"/>
  <c r="F43"/>
  <c r="G43"/>
  <c r="F38"/>
  <c r="G38"/>
  <c r="F37"/>
  <c r="G37"/>
  <c r="F42"/>
  <c r="G42"/>
  <c r="F36"/>
  <c r="G36"/>
  <c r="F18"/>
  <c r="G18"/>
  <c r="F23"/>
  <c r="G23"/>
  <c r="F31"/>
  <c r="G31"/>
  <c r="F39"/>
  <c r="G39"/>
  <c r="F32"/>
  <c r="G32"/>
  <c r="F40"/>
  <c r="G40"/>
  <c r="F33"/>
  <c r="G33"/>
  <c r="F4"/>
  <c r="G4"/>
  <c r="K3" i="15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2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2"/>
</calcChain>
</file>

<file path=xl/connections.xml><?xml version="1.0" encoding="utf-8"?>
<connections xmlns="http://schemas.openxmlformats.org/spreadsheetml/2006/main">
  <connection id="1" name="Connection1" type="6" refreshedVersion="0">
    <textPr fileType="mac" firstRow="2" sourceFile="Macintosh HD:Users:daxsoule:Documents:Endeavour:ETOMO_summary.csv" comma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Connection2" type="6" refreshedVersion="0">
    <textPr fileType="mac" sourceFile="Macintosh HD:Users:daxsoule:Documents:Endeavour:DaxSoule:OBSrecoverV2.csv" comma="1">
      <textFields count="6">
        <textField/>
        <textField/>
        <textField/>
        <textField/>
        <textField/>
        <textField/>
      </textFields>
    </textPr>
  </connection>
  <connection id="3" name="Connection4" type="6" refreshedVersion="0">
    <textPr fileType="mac" sourceFile="Macintosh HD:Users:daxsoule:Documents:Endeavour:OBS_crossing.csv" comma="1">
      <textFields count="4">
        <textField/>
        <textField/>
        <textField/>
        <textField/>
      </textFields>
    </textPr>
  </connection>
  <connection id="4" name="Connection5" type="6" refreshedVersion="0">
    <textPr fileType="mac" sourceFile="Macintosh HD:Users:daxsoule:Documents:Endeavour:DaxSoule:OBSrecoverV2.csv" comma="1">
      <textFields count="6">
        <textField/>
        <textField/>
        <textField/>
        <textField/>
        <textField/>
        <textField/>
      </textFields>
    </textPr>
  </connection>
  <connection id="5" name="Connection6" type="6" refreshedVersion="0">
    <textPr fileType="mac" sourceFile="Macintosh HD:Users:daxsoule:Documents:Endeavour:recover_work.csv" comma="1">
      <textFields count="4">
        <textField/>
        <textField/>
        <textField/>
        <textField/>
      </textFields>
    </textPr>
  </connection>
  <connection id="6" name="Connection7" type="6" refreshedVersion="0">
    <textPr fileType="mac" sourceFile="Macintosh HD:Users:daxsoule:Documents:Endeavour:recover_work2.csv" comma="1">
      <textFields count="8"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<sst xmlns="http://schemas.openxmlformats.org/spreadsheetml/2006/main" count="2228" uniqueCount="1035">
  <si>
    <t>2009:256:17:59:59.9923314</t>
  </si>
  <si>
    <t>2009:258:05:26:00.1275996</t>
  </si>
  <si>
    <t>2009:256:14:52:59.9485409</t>
  </si>
  <si>
    <t>2009:255:07:00:59.9347294</t>
  </si>
  <si>
    <t>2009:257:10:14:00.0613236</t>
  </si>
  <si>
    <t>2009:256:19:17:59.9939318</t>
  </si>
  <si>
    <t>2009:255:05:32:00.0228098</t>
  </si>
  <si>
    <t>2009:256:13:01:59.9808841</t>
  </si>
  <si>
    <t>2009:256:10:56:00.0098425</t>
  </si>
  <si>
    <t>2009:256:09:25:00.0026865</t>
  </si>
  <si>
    <t>Acoustic #33 burn #1 acted like an enable command.</t>
    <phoneticPr fontId="3" type="noConversion"/>
  </si>
  <si>
    <t>External L28</t>
    <phoneticPr fontId="3" type="noConversion"/>
  </si>
  <si>
    <t>Mechanical release issue, or stuck in sediment.</t>
    <phoneticPr fontId="3" type="noConversion"/>
  </si>
  <si>
    <t>Acoustic #30 has a 1 min burn cycle.</t>
    <phoneticPr fontId="3" type="noConversion"/>
  </si>
  <si>
    <t>Dead "Z" channel.</t>
    <phoneticPr fontId="3" type="noConversion"/>
  </si>
  <si>
    <t>Dead "Y" channel.</t>
    <phoneticPr fontId="3" type="noConversion"/>
  </si>
  <si>
    <t>2009:09:09:22:04</t>
  </si>
  <si>
    <t>2009:09:09:23:28</t>
  </si>
  <si>
    <t>2009:09:09:00:51</t>
  </si>
  <si>
    <t>2009:09:09:02:11</t>
  </si>
  <si>
    <t>2009:09:09:03:35</t>
  </si>
  <si>
    <t>2009:09:09:04:59</t>
  </si>
  <si>
    <t>2009:09:09:06:19</t>
  </si>
  <si>
    <t>2009:09:09:08:33</t>
  </si>
  <si>
    <t>2009:09:10:23:52</t>
  </si>
  <si>
    <t>x3-26</t>
    <phoneticPr fontId="3" type="noConversion"/>
  </si>
  <si>
    <t>2008-530</t>
    <phoneticPr fontId="3" type="noConversion"/>
  </si>
  <si>
    <t>2009:238:00:47:00</t>
    <phoneticPr fontId="3" type="noConversion"/>
  </si>
  <si>
    <t>S46A</t>
    <phoneticPr fontId="3" type="noConversion"/>
  </si>
  <si>
    <t>2008-5</t>
    <phoneticPr fontId="3" type="noConversion"/>
  </si>
  <si>
    <t>08-007</t>
    <phoneticPr fontId="3" type="noConversion"/>
  </si>
  <si>
    <t>2009:238:01:20:00</t>
    <phoneticPr fontId="3" type="noConversion"/>
  </si>
  <si>
    <t>NA</t>
    <phoneticPr fontId="3" type="noConversion"/>
  </si>
  <si>
    <t>2008-539</t>
    <phoneticPr fontId="3" type="noConversion"/>
  </si>
  <si>
    <t>2009:238:03:33:00</t>
    <phoneticPr fontId="3" type="noConversion"/>
  </si>
  <si>
    <t>2009:238:03:44:00</t>
    <phoneticPr fontId="3" type="noConversion"/>
  </si>
  <si>
    <t>2009:238:09:29:00</t>
    <phoneticPr fontId="3" type="noConversion"/>
  </si>
  <si>
    <t>2009:238:10:08:00</t>
    <phoneticPr fontId="3" type="noConversion"/>
  </si>
  <si>
    <t>2008-522</t>
    <phoneticPr fontId="3" type="noConversion"/>
  </si>
  <si>
    <t>2008-13</t>
    <phoneticPr fontId="3" type="noConversion"/>
  </si>
  <si>
    <t>2007-041</t>
    <phoneticPr fontId="3" type="noConversion"/>
  </si>
  <si>
    <t>2008-533</t>
    <phoneticPr fontId="3" type="noConversion"/>
  </si>
  <si>
    <t>2009:236:21:14:00</t>
    <phoneticPr fontId="3" type="noConversion"/>
  </si>
  <si>
    <t>x3-050</t>
    <phoneticPr fontId="3" type="noConversion"/>
  </si>
  <si>
    <t>2008-541</t>
    <phoneticPr fontId="3" type="noConversion"/>
  </si>
  <si>
    <t>drop lat</t>
    <phoneticPr fontId="3" type="noConversion"/>
  </si>
  <si>
    <t>recov lat</t>
    <phoneticPr fontId="3" type="noConversion"/>
  </si>
  <si>
    <t>W01</t>
    <phoneticPr fontId="3" type="noConversion"/>
  </si>
  <si>
    <t>recov lon</t>
    <phoneticPr fontId="3" type="noConversion"/>
  </si>
  <si>
    <t>drop lon</t>
    <phoneticPr fontId="3" type="noConversion"/>
  </si>
  <si>
    <t>2009:08:27:20:28</t>
  </si>
  <si>
    <t>2009:08:30::05:21</t>
  </si>
  <si>
    <t>2009:08:30::06:42</t>
  </si>
  <si>
    <t>2009:08:30::08:05</t>
  </si>
  <si>
    <t>128 57.65353 W</t>
    <phoneticPr fontId="3" type="noConversion"/>
  </si>
  <si>
    <t>2009:259:14:28:59.9587880</t>
  </si>
  <si>
    <t>2009:255:14:37:59.8611027</t>
  </si>
  <si>
    <t>2009:256:01:59:59.9643963</t>
  </si>
  <si>
    <t>2009:257:11:56:59.9225148</t>
  </si>
  <si>
    <t>W6</t>
  </si>
  <si>
    <t>S13</t>
  </si>
  <si>
    <t>S34</t>
  </si>
  <si>
    <t>S40</t>
  </si>
  <si>
    <t>S47</t>
  </si>
  <si>
    <t>S55</t>
  </si>
  <si>
    <t>S48</t>
  </si>
  <si>
    <t>S56</t>
  </si>
  <si>
    <t>S49</t>
  </si>
  <si>
    <t>S41</t>
  </si>
  <si>
    <t>W35</t>
  </si>
  <si>
    <t>W7</t>
  </si>
  <si>
    <t>W8</t>
  </si>
  <si>
    <t>W9</t>
  </si>
  <si>
    <t>W10</t>
  </si>
  <si>
    <t>S14</t>
  </si>
  <si>
    <t>S36</t>
  </si>
  <si>
    <t>S50</t>
  </si>
  <si>
    <t>S51</t>
  </si>
  <si>
    <t>S64</t>
  </si>
  <si>
    <t>S63</t>
  </si>
  <si>
    <t>S62</t>
  </si>
  <si>
    <t>S61</t>
  </si>
  <si>
    <t>S54</t>
  </si>
  <si>
    <t>S53</t>
  </si>
  <si>
    <t>S59</t>
  </si>
  <si>
    <t>S52</t>
  </si>
  <si>
    <t>W58</t>
  </si>
  <si>
    <t>S16</t>
  </si>
  <si>
    <t>W23</t>
  </si>
  <si>
    <t>W22</t>
  </si>
  <si>
    <t>W21</t>
  </si>
  <si>
    <t>W20</t>
  </si>
  <si>
    <t>W19</t>
  </si>
  <si>
    <t>S15</t>
  </si>
  <si>
    <t>S57</t>
  </si>
  <si>
    <t>S42</t>
  </si>
  <si>
    <t>S29</t>
  </si>
  <si>
    <t>S11</t>
  </si>
  <si>
    <t>S30</t>
  </si>
  <si>
    <t>S43</t>
  </si>
  <si>
    <t>S44</t>
  </si>
  <si>
    <t>S45</t>
  </si>
  <si>
    <t>S37</t>
  </si>
  <si>
    <t>S31</t>
  </si>
  <si>
    <t>S12</t>
  </si>
  <si>
    <t>S32</t>
  </si>
  <si>
    <t>S38</t>
  </si>
  <si>
    <t>S33</t>
  </si>
  <si>
    <t>2009:257:13:07:00.0153934</t>
  </si>
  <si>
    <t>2009:257:14:20:59.9355388</t>
  </si>
  <si>
    <t>2009:257:15:38:59.9139837</t>
  </si>
  <si>
    <t>2009:258:03:17:59.9843477</t>
  </si>
  <si>
    <t>2009:255:03:34:00.0118902</t>
  </si>
  <si>
    <t>2009:254:20:15:59:9818055</t>
  </si>
  <si>
    <t>2009:257:06:49:00.0043390</t>
  </si>
  <si>
    <t>2009:257:03:03:59.9896041</t>
  </si>
  <si>
    <t>2009:257:04:45:59.7589550</t>
  </si>
  <si>
    <t>2009:256:16:12:59.8914818</t>
  </si>
  <si>
    <t>2009:259:21:50:59.8417876</t>
  </si>
  <si>
    <t>2009:259:23:18:00.0351061</t>
  </si>
  <si>
    <t>2009:256:04:09:00.0179139</t>
  </si>
  <si>
    <t>2009:259:17:32:00.0858678</t>
  </si>
  <si>
    <t>External Geospace</t>
    <phoneticPr fontId="3" type="noConversion"/>
  </si>
  <si>
    <t>External L28</t>
    <phoneticPr fontId="3" type="noConversion"/>
  </si>
  <si>
    <t>08-004</t>
    <phoneticPr fontId="3" type="noConversion"/>
  </si>
  <si>
    <t>08-104</t>
    <phoneticPr fontId="3" type="noConversion"/>
  </si>
  <si>
    <t>2009:237:05:52:00</t>
    <phoneticPr fontId="3" type="noConversion"/>
  </si>
  <si>
    <t>2009:236:16:33:00</t>
    <phoneticPr fontId="3" type="noConversion"/>
  </si>
  <si>
    <t>2007-17</t>
    <phoneticPr fontId="3" type="noConversion"/>
  </si>
  <si>
    <t>2008-519</t>
    <phoneticPr fontId="3" type="noConversion"/>
  </si>
  <si>
    <t>2009:236:17:16:00</t>
    <phoneticPr fontId="3" type="noConversion"/>
  </si>
  <si>
    <t>2008-573</t>
    <phoneticPr fontId="3" type="noConversion"/>
  </si>
  <si>
    <t>2009:236:17:59:00</t>
    <phoneticPr fontId="3" type="noConversion"/>
  </si>
  <si>
    <t>2008-695</t>
    <phoneticPr fontId="3" type="noConversion"/>
  </si>
  <si>
    <t>2009:237:09:39:00</t>
    <phoneticPr fontId="3" type="noConversion"/>
  </si>
  <si>
    <t>2009:237:09:28:00</t>
    <phoneticPr fontId="3" type="noConversion"/>
  </si>
  <si>
    <t>2008-517</t>
    <phoneticPr fontId="3" type="noConversion"/>
  </si>
  <si>
    <t>2008-667</t>
    <phoneticPr fontId="3" type="noConversion"/>
  </si>
  <si>
    <t>2009:259:20:17:00.0420487</t>
  </si>
  <si>
    <t>2009:258:10:29:00.0103908</t>
  </si>
  <si>
    <t>2009:258:13:25:59.9400476</t>
  </si>
  <si>
    <t>2009:255:12:09:00.0382663</t>
  </si>
  <si>
    <t>2009:257:08:36:00.0613646</t>
  </si>
  <si>
    <t>2009:257:01:10:59.9652012</t>
  </si>
  <si>
    <t>2009:256:23:31:59:9208049</t>
  </si>
  <si>
    <t>2009:259:18:50:59.9262207</t>
  </si>
  <si>
    <t>2009:258:07:04:59.9029163</t>
  </si>
  <si>
    <t>2009:258:09:01:59.9661592</t>
  </si>
  <si>
    <t>2009:258:11:52:59.8876714</t>
  </si>
  <si>
    <t>2009:255:09:06:59.8285445</t>
  </si>
  <si>
    <t>2009:255:10:34:59.8908488</t>
  </si>
  <si>
    <t>2009:256:05:58:59.0744861</t>
  </si>
  <si>
    <t>2009:256:07:42:00.0153880</t>
  </si>
  <si>
    <t>2009:256:20:40:59.9480188</t>
  </si>
  <si>
    <t>07-026</t>
    <phoneticPr fontId="3" type="noConversion"/>
  </si>
  <si>
    <t>2008-525</t>
    <phoneticPr fontId="3" type="noConversion"/>
  </si>
  <si>
    <t>2009:09:08:13:47</t>
  </si>
  <si>
    <t>2009:09:08:15:11</t>
  </si>
  <si>
    <t>2009:09:08:16:31</t>
  </si>
  <si>
    <t>2009:09:08:17:55</t>
  </si>
  <si>
    <t>2009:09:09:19:31</t>
  </si>
  <si>
    <t>2009:09:09:20:32</t>
  </si>
  <si>
    <t xml:space="preserve">2009:08:26:08:17 </t>
  </si>
  <si>
    <t xml:space="preserve">2009:08:26:07:24 </t>
  </si>
  <si>
    <t xml:space="preserve">2009:08:26:06:43 </t>
  </si>
  <si>
    <t xml:space="preserve">2009:08:26:05:49 </t>
  </si>
  <si>
    <t xml:space="preserve">2009:08:26:04:57 </t>
  </si>
  <si>
    <t xml:space="preserve">2009:08:26:04:02 </t>
  </si>
  <si>
    <t xml:space="preserve">2009:08:26:03:06 </t>
  </si>
  <si>
    <t xml:space="preserve">2009:08:26:02:40 </t>
  </si>
  <si>
    <t xml:space="preserve">2009:08:26:01:53 </t>
  </si>
  <si>
    <t xml:space="preserve">2009:08:26:01:05 </t>
  </si>
  <si>
    <t xml:space="preserve">2009:08:26:00:19 </t>
  </si>
  <si>
    <t>2009:236:20:20:00</t>
    <phoneticPr fontId="3" type="noConversion"/>
  </si>
  <si>
    <t>2008-12</t>
    <phoneticPr fontId="3" type="noConversion"/>
  </si>
  <si>
    <t>2008-549</t>
    <phoneticPr fontId="3" type="noConversion"/>
  </si>
  <si>
    <t>W03</t>
  </si>
  <si>
    <t>D02</t>
  </si>
  <si>
    <t>D03</t>
  </si>
  <si>
    <t>W01</t>
  </si>
  <si>
    <t>D06</t>
  </si>
  <si>
    <t>W06</t>
  </si>
  <si>
    <t>D07</t>
  </si>
  <si>
    <t>W02</t>
  </si>
  <si>
    <t>D08</t>
  </si>
  <si>
    <t>D09</t>
  </si>
  <si>
    <t>D10</t>
  </si>
  <si>
    <t>D11</t>
  </si>
  <si>
    <t>D15</t>
  </si>
  <si>
    <t>D21</t>
  </si>
  <si>
    <t>D25</t>
  </si>
  <si>
    <t>D26</t>
  </si>
  <si>
    <t>08-545</t>
    <phoneticPr fontId="3" type="noConversion"/>
  </si>
  <si>
    <t>x3-41</t>
    <phoneticPr fontId="3" type="noConversion"/>
  </si>
  <si>
    <t>x3-28</t>
    <phoneticPr fontId="3" type="noConversion"/>
  </si>
  <si>
    <t>2009:238:05:17:00</t>
    <phoneticPr fontId="3" type="noConversion"/>
  </si>
  <si>
    <t>2008-021</t>
    <phoneticPr fontId="3" type="noConversion"/>
  </si>
  <si>
    <t>2008-535</t>
    <phoneticPr fontId="3" type="noConversion"/>
  </si>
  <si>
    <t>2009:238:06:21:00</t>
    <phoneticPr fontId="3" type="noConversion"/>
  </si>
  <si>
    <t>2009:238:07:09:00</t>
    <phoneticPr fontId="3" type="noConversion"/>
  </si>
  <si>
    <t>x3-52</t>
    <phoneticPr fontId="3" type="noConversion"/>
  </si>
  <si>
    <t>08-002</t>
    <phoneticPr fontId="3" type="noConversion"/>
  </si>
  <si>
    <t>2008-544</t>
    <phoneticPr fontId="3" type="noConversion"/>
  </si>
  <si>
    <t>2009:238:08:53:00</t>
    <phoneticPr fontId="3" type="noConversion"/>
  </si>
  <si>
    <t>2009:238:09:14:00</t>
    <phoneticPr fontId="3" type="noConversion"/>
  </si>
  <si>
    <t>2007-020</t>
    <phoneticPr fontId="3" type="noConversion"/>
  </si>
  <si>
    <t>07-04o</t>
    <phoneticPr fontId="3" type="noConversion"/>
  </si>
  <si>
    <t>2008-551</t>
    <phoneticPr fontId="3" type="noConversion"/>
  </si>
  <si>
    <t>LON(DECIMAL DEG)</t>
    <phoneticPr fontId="3" type="noConversion"/>
  </si>
  <si>
    <t>2007-015</t>
    <phoneticPr fontId="3" type="noConversion"/>
  </si>
  <si>
    <t>08-100</t>
    <phoneticPr fontId="3" type="noConversion"/>
  </si>
  <si>
    <t>2009:237:06:41:00</t>
    <phoneticPr fontId="3" type="noConversion"/>
  </si>
  <si>
    <t>08-007</t>
    <phoneticPr fontId="3" type="noConversion"/>
  </si>
  <si>
    <t xml:space="preserve">2009:08:26:17:39 </t>
  </si>
  <si>
    <t xml:space="preserve">2009:08:26:15:47 </t>
  </si>
  <si>
    <t>2009:237:21:45:00</t>
    <phoneticPr fontId="3" type="noConversion"/>
  </si>
  <si>
    <t>2007-037</t>
    <phoneticPr fontId="3" type="noConversion"/>
  </si>
  <si>
    <t>3ch/200hz</t>
    <phoneticPr fontId="3" type="noConversion"/>
  </si>
  <si>
    <t>2008-527</t>
    <phoneticPr fontId="3" type="noConversion"/>
  </si>
  <si>
    <t>2009:237:20:47:00</t>
    <phoneticPr fontId="3" type="noConversion"/>
  </si>
  <si>
    <t>2009:237:20:00:00</t>
    <phoneticPr fontId="3" type="noConversion"/>
  </si>
  <si>
    <t>2008-536</t>
    <phoneticPr fontId="3" type="noConversion"/>
  </si>
  <si>
    <t>2000-039</t>
    <phoneticPr fontId="3" type="noConversion"/>
  </si>
  <si>
    <t>x3-6</t>
    <phoneticPr fontId="3" type="noConversion"/>
  </si>
  <si>
    <t>2008-543</t>
    <phoneticPr fontId="3" type="noConversion"/>
  </si>
  <si>
    <t>2009:08:30::09:28</t>
  </si>
  <si>
    <t>2009:08:30::10:52</t>
  </si>
  <si>
    <t>2009:08:30::12:14</t>
  </si>
  <si>
    <t>2009:08:30::13:34</t>
  </si>
  <si>
    <t>2009:08:30::14:52</t>
  </si>
  <si>
    <t>2009:08:30::16:13</t>
  </si>
  <si>
    <t>2009:08:31:05:54</t>
  </si>
  <si>
    <t>2009:08:31:06:43</t>
  </si>
  <si>
    <t>2009:09:01:01:41</t>
  </si>
  <si>
    <t>2009:09:01:03:12</t>
  </si>
  <si>
    <t>2009:09:01:04:46</t>
  </si>
  <si>
    <t>2009:09:01:00:56</t>
  </si>
  <si>
    <t>2009:09:01:01:25</t>
  </si>
  <si>
    <t>2009:09:03:13:18</t>
  </si>
  <si>
    <t>2009:09:03:14:10</t>
  </si>
  <si>
    <t>2009:09:04:22:37</t>
  </si>
  <si>
    <t>2009:09:04:23:14</t>
  </si>
  <si>
    <t>2009:09:04:23:48</t>
  </si>
  <si>
    <t>2009:09:04:00:39</t>
  </si>
  <si>
    <t>2009:09:04:01:04</t>
  </si>
  <si>
    <t>2009:09:08:05:37</t>
  </si>
  <si>
    <t>2009:259:11:54:00.0093649</t>
  </si>
  <si>
    <t xml:space="preserve">2009:08:24:20:56 </t>
  </si>
  <si>
    <t>2009:09:08:06:55</t>
  </si>
  <si>
    <t>2009:09:08:08:13</t>
  </si>
  <si>
    <t>2009:09:08:09:36</t>
  </si>
  <si>
    <t>2009:09:08:11:01</t>
  </si>
  <si>
    <t>2009:09:08:12:25</t>
  </si>
  <si>
    <t>W2</t>
  </si>
  <si>
    <t>W3</t>
  </si>
  <si>
    <t>W4</t>
  </si>
  <si>
    <t>W5</t>
  </si>
  <si>
    <t xml:space="preserve">2009:08:24:15:21 </t>
  </si>
  <si>
    <t xml:space="preserve">2009:08:24:14:00 </t>
  </si>
  <si>
    <t xml:space="preserve">2009:08:24:13:07 </t>
  </si>
  <si>
    <t xml:space="preserve">2009:08:24:12:14 </t>
  </si>
  <si>
    <t xml:space="preserve">2009:08:24:11:21 </t>
  </si>
  <si>
    <t xml:space="preserve">2009:08:25:23:39 </t>
  </si>
  <si>
    <t>2009:236:14:17:00</t>
    <phoneticPr fontId="3" type="noConversion"/>
  </si>
  <si>
    <t>2007-23</t>
    <phoneticPr fontId="3" type="noConversion"/>
  </si>
  <si>
    <t>2009:236:15:43:00</t>
    <phoneticPr fontId="3" type="noConversion"/>
  </si>
  <si>
    <t>2007-27</t>
    <phoneticPr fontId="3" type="noConversion"/>
  </si>
  <si>
    <t>2008-542</t>
    <phoneticPr fontId="3" type="noConversion"/>
  </si>
  <si>
    <t>2009:236:15:55:00</t>
    <phoneticPr fontId="3" type="noConversion"/>
  </si>
  <si>
    <t>2008-520</t>
    <phoneticPr fontId="3" type="noConversion"/>
  </si>
  <si>
    <t xml:space="preserve">2009:08:25:19:03 </t>
  </si>
  <si>
    <t xml:space="preserve">2009:08:25:18:19 </t>
  </si>
  <si>
    <t xml:space="preserve">2009:08:25:17:21 </t>
  </si>
  <si>
    <t xml:space="preserve">2009:08:25:16:00 </t>
  </si>
  <si>
    <t>2008-528</t>
    <phoneticPr fontId="3" type="noConversion"/>
  </si>
  <si>
    <t>2009:236:18:32:00</t>
    <phoneticPr fontId="3" type="noConversion"/>
  </si>
  <si>
    <t>2007-33</t>
    <phoneticPr fontId="3" type="noConversion"/>
  </si>
  <si>
    <t>S39</t>
  </si>
  <si>
    <t>S46</t>
  </si>
  <si>
    <t>W60</t>
  </si>
  <si>
    <t>S17</t>
  </si>
  <si>
    <t>W24</t>
  </si>
  <si>
    <t>W25</t>
  </si>
  <si>
    <t>W26</t>
  </si>
  <si>
    <t>S18</t>
  </si>
  <si>
    <t>W27</t>
  </si>
  <si>
    <t>W28</t>
  </si>
  <si>
    <t>REL</t>
    <phoneticPr fontId="3" type="noConversion"/>
  </si>
  <si>
    <t>CF</t>
    <phoneticPr fontId="3" type="noConversion"/>
  </si>
  <si>
    <t>DEPTH</t>
    <phoneticPr fontId="3" type="noConversion"/>
  </si>
  <si>
    <t>SYNCH</t>
    <phoneticPr fontId="3" type="noConversion"/>
  </si>
  <si>
    <t>TAG</t>
    <phoneticPr fontId="3" type="noConversion"/>
  </si>
  <si>
    <t>DRIFT</t>
    <phoneticPr fontId="3" type="noConversion"/>
  </si>
  <si>
    <t>SETTINGS</t>
    <phoneticPr fontId="3" type="noConversion"/>
  </si>
  <si>
    <t>COMMENT</t>
    <phoneticPr fontId="3" type="noConversion"/>
  </si>
  <si>
    <t>SENSOR</t>
    <phoneticPr fontId="3" type="noConversion"/>
  </si>
  <si>
    <t>LOGGER</t>
    <phoneticPr fontId="3" type="noConversion"/>
  </si>
  <si>
    <t>2007-43</t>
    <phoneticPr fontId="3" type="noConversion"/>
  </si>
  <si>
    <t>2009:236:13:56:00</t>
    <phoneticPr fontId="3" type="noConversion"/>
  </si>
  <si>
    <t>2007-16</t>
    <phoneticPr fontId="3" type="noConversion"/>
  </si>
  <si>
    <t>Colocated Test Site</t>
    <phoneticPr fontId="3" type="noConversion"/>
  </si>
  <si>
    <t>Station Longitude (hemi)</t>
  </si>
  <si>
    <t>COMPACT FLASH</t>
    <phoneticPr fontId="3" type="noConversion"/>
  </si>
  <si>
    <t xml:space="preserve">2009:08:26:19:20 </t>
  </si>
  <si>
    <t>S46A</t>
  </si>
  <si>
    <t>S15C</t>
  </si>
  <si>
    <t>S15B</t>
  </si>
  <si>
    <t>S15A</t>
  </si>
  <si>
    <t>2009:08:26:16:34</t>
  </si>
  <si>
    <t>Release Time</t>
    <phoneticPr fontId="3" type="noConversion"/>
  </si>
  <si>
    <t>Lat(DEG)</t>
    <phoneticPr fontId="3" type="noConversion"/>
  </si>
  <si>
    <t>Lat(Minutes)</t>
    <phoneticPr fontId="3" type="noConversion"/>
  </si>
  <si>
    <t>Lon(DEG)</t>
    <phoneticPr fontId="3" type="noConversion"/>
  </si>
  <si>
    <t>Lon(Minutes)</t>
    <phoneticPr fontId="3" type="noConversion"/>
  </si>
  <si>
    <t xml:space="preserve">2009:08:24:10:25 </t>
  </si>
  <si>
    <t xml:space="preserve">2009:08:24:09:36 </t>
  </si>
  <si>
    <t xml:space="preserve">2009:08:24:08:50 </t>
  </si>
  <si>
    <t xml:space="preserve">2009:08:24:08:02 </t>
  </si>
  <si>
    <t xml:space="preserve">2009:08:24:07:10 </t>
  </si>
  <si>
    <t>Elog ID#</t>
    <phoneticPr fontId="3" type="noConversion"/>
  </si>
  <si>
    <t>N</t>
    <phoneticPr fontId="3" type="noConversion"/>
  </si>
  <si>
    <t>2009:236:19:33:00</t>
    <phoneticPr fontId="3" type="noConversion"/>
  </si>
  <si>
    <t>2007-018</t>
    <phoneticPr fontId="3" type="noConversion"/>
  </si>
  <si>
    <t>2008-510</t>
    <phoneticPr fontId="3" type="noConversion"/>
  </si>
  <si>
    <t>3ch/100hz</t>
    <phoneticPr fontId="3" type="noConversion"/>
  </si>
  <si>
    <t>3ch/100hz</t>
    <phoneticPr fontId="3" type="noConversion"/>
  </si>
  <si>
    <t>4ch/200hz</t>
    <phoneticPr fontId="3" type="noConversion"/>
  </si>
  <si>
    <t>3ch/100hz</t>
    <phoneticPr fontId="3" type="noConversion"/>
  </si>
  <si>
    <t>2009:238:10:47:00</t>
    <phoneticPr fontId="3" type="noConversion"/>
  </si>
  <si>
    <t>2009:238:14:53:00</t>
    <phoneticPr fontId="3" type="noConversion"/>
  </si>
  <si>
    <t>2008-518</t>
    <phoneticPr fontId="3" type="noConversion"/>
  </si>
  <si>
    <t>2009:237:14:05:00</t>
    <phoneticPr fontId="3" type="noConversion"/>
  </si>
  <si>
    <t>2007-030</t>
    <phoneticPr fontId="3" type="noConversion"/>
  </si>
  <si>
    <t>2009:237:13:10:00</t>
    <phoneticPr fontId="3" type="noConversion"/>
  </si>
  <si>
    <t>2009:237:12:55:00</t>
    <phoneticPr fontId="3" type="noConversion"/>
  </si>
  <si>
    <t>x3-1</t>
    <phoneticPr fontId="3" type="noConversion"/>
  </si>
  <si>
    <t>2009:237:12:31:00</t>
    <phoneticPr fontId="3" type="noConversion"/>
  </si>
  <si>
    <t>2009:237:11:37:00</t>
    <phoneticPr fontId="3" type="noConversion"/>
  </si>
  <si>
    <t>x3-3</t>
    <phoneticPr fontId="3" type="noConversion"/>
  </si>
  <si>
    <t>2007-41</t>
    <phoneticPr fontId="3" type="noConversion"/>
  </si>
  <si>
    <t>2009:237:22:50:00</t>
    <phoneticPr fontId="3" type="noConversion"/>
  </si>
  <si>
    <t>2009:238:00:02:00</t>
    <phoneticPr fontId="3" type="noConversion"/>
  </si>
  <si>
    <t>2008-546</t>
    <phoneticPr fontId="3" type="noConversion"/>
  </si>
  <si>
    <t>2007-025</t>
    <phoneticPr fontId="3" type="noConversion"/>
  </si>
  <si>
    <t xml:space="preserve">2009:08:26:08:59 </t>
  </si>
  <si>
    <t>48 02.417467 N 129 02.265617 W</t>
  </si>
  <si>
    <t>2009-09-12T10:25</t>
  </si>
  <si>
    <t>S49 hooked</t>
  </si>
  <si>
    <t>48 05.095467 N 129 01.449167 W</t>
  </si>
  <si>
    <t>2009:09:15:13:17</t>
  </si>
  <si>
    <t>2009:09:12:11:56</t>
  </si>
  <si>
    <t>2009:09:14:08:25</t>
  </si>
  <si>
    <t>2009:09:01:03:45</t>
  </si>
  <si>
    <t>2009:08:31:07:35</t>
  </si>
  <si>
    <t>2009:08:31:04:10</t>
  </si>
  <si>
    <t>2009:08:31:02:29</t>
  </si>
  <si>
    <t>S35</t>
  </si>
  <si>
    <t>2009:08:31:01:40</t>
  </si>
  <si>
    <t>2009:08:29:22:31</t>
  </si>
  <si>
    <t>2009:08:28:08:44</t>
  </si>
  <si>
    <t>2009:08:28:05:49</t>
  </si>
  <si>
    <t>2009:08:28:02:58</t>
  </si>
  <si>
    <t>2009:08:27:19:14</t>
  </si>
  <si>
    <t>2009:08:29:16:15</t>
  </si>
  <si>
    <t>2009:08:29:13:35</t>
  </si>
  <si>
    <t>2009:08:29:11:08</t>
  </si>
  <si>
    <t>2009:08:29:01:19</t>
  </si>
  <si>
    <t>D29</t>
  </si>
  <si>
    <t>W09</t>
  </si>
  <si>
    <t>D31</t>
  </si>
  <si>
    <t>D32</t>
  </si>
  <si>
    <t>D34</t>
  </si>
  <si>
    <t>W07</t>
  </si>
  <si>
    <t>D40</t>
  </si>
  <si>
    <t>W08</t>
  </si>
  <si>
    <t>D44</t>
  </si>
  <si>
    <t>D49</t>
  </si>
  <si>
    <t>D50</t>
  </si>
  <si>
    <t>W04</t>
  </si>
  <si>
    <t>D55</t>
  </si>
  <si>
    <t>D60</t>
  </si>
  <si>
    <t>W05</t>
  </si>
  <si>
    <t>D62</t>
  </si>
  <si>
    <t>OBS I.D.</t>
  </si>
  <si>
    <t>2009:236:22:23:00</t>
    <phoneticPr fontId="3" type="noConversion"/>
  </si>
  <si>
    <t>2008-500</t>
    <phoneticPr fontId="3" type="noConversion"/>
  </si>
  <si>
    <t>2009:236:23:04:00</t>
    <phoneticPr fontId="3" type="noConversion"/>
  </si>
  <si>
    <t>S15A</t>
    <phoneticPr fontId="3" type="noConversion"/>
  </si>
  <si>
    <t>S15B</t>
    <phoneticPr fontId="3" type="noConversion"/>
  </si>
  <si>
    <t>S15C</t>
    <phoneticPr fontId="3" type="noConversion"/>
  </si>
  <si>
    <t>Internal Geospace</t>
    <phoneticPr fontId="3" type="noConversion"/>
  </si>
  <si>
    <t>Station Depth (m)</t>
  </si>
  <si>
    <t>N</t>
  </si>
  <si>
    <t>W</t>
  </si>
  <si>
    <t>LAT(DECIMAL DEG)</t>
    <phoneticPr fontId="3" type="noConversion"/>
  </si>
  <si>
    <t>47 45.62915 N</t>
  </si>
  <si>
    <t>47 49.29535 N</t>
  </si>
  <si>
    <t>47 53.53773 N</t>
  </si>
  <si>
    <t>47 57.22059 N</t>
  </si>
  <si>
    <t>128 56.83274 W</t>
  </si>
  <si>
    <t>128 52.10783 W</t>
  </si>
  <si>
    <t>47 52.84704 N</t>
  </si>
  <si>
    <t>Lat(GPS_Min)</t>
    <phoneticPr fontId="3" type="noConversion"/>
  </si>
  <si>
    <t>Misfit (m)</t>
    <phoneticPr fontId="3" type="noConversion"/>
  </si>
  <si>
    <t>Lon(GPS_Min)</t>
    <phoneticPr fontId="3" type="noConversion"/>
  </si>
  <si>
    <t>2009:08:27:17:25</t>
  </si>
  <si>
    <t>2009:08:27:15:54</t>
  </si>
  <si>
    <t>2009:08:27:14:26</t>
  </si>
  <si>
    <t>2009:08:27:12:58</t>
  </si>
  <si>
    <t>2009:08:27:11:33</t>
  </si>
  <si>
    <t>2009:08:27:10:03</t>
  </si>
  <si>
    <t>2009:08:27:08:46</t>
  </si>
  <si>
    <t>2009:08:27:06:17</t>
  </si>
  <si>
    <t>2009:09:15:03:07</t>
  </si>
  <si>
    <t>2009:237:19:22:00</t>
    <phoneticPr fontId="3" type="noConversion"/>
  </si>
  <si>
    <t>2009:237:18:37:00</t>
    <phoneticPr fontId="3" type="noConversion"/>
  </si>
  <si>
    <t>2008-203</t>
    <phoneticPr fontId="3" type="noConversion"/>
  </si>
  <si>
    <t>2007-028</t>
    <phoneticPr fontId="3" type="noConversion"/>
  </si>
  <si>
    <t>2008-516</t>
    <phoneticPr fontId="3" type="noConversion"/>
  </si>
  <si>
    <t>2009:237:17:42:00</t>
    <phoneticPr fontId="3" type="noConversion"/>
  </si>
  <si>
    <t>2009:237:16:12:00</t>
    <phoneticPr fontId="3" type="noConversion"/>
  </si>
  <si>
    <t>2007-034</t>
    <phoneticPr fontId="3" type="noConversion"/>
  </si>
  <si>
    <t>x3-44</t>
    <phoneticPr fontId="3" type="noConversion"/>
  </si>
  <si>
    <t>2009:237:15:06:00</t>
    <phoneticPr fontId="3" type="noConversion"/>
  </si>
  <si>
    <t>SITE</t>
  </si>
  <si>
    <t>LAT</t>
  </si>
  <si>
    <t>LON</t>
  </si>
  <si>
    <t>W1</t>
  </si>
  <si>
    <t xml:space="preserve">2009:08:24:06:09 </t>
  </si>
  <si>
    <t xml:space="preserve">2009:08:25:03:25 </t>
  </si>
  <si>
    <t xml:space="preserve">2009:08:25:02:35 </t>
  </si>
  <si>
    <t xml:space="preserve">2009:08:25:01:51 </t>
  </si>
  <si>
    <t xml:space="preserve">2009:08:25:00:13 </t>
  </si>
  <si>
    <t xml:space="preserve">2009:08:24:23:26 </t>
  </si>
  <si>
    <t xml:space="preserve">2009:08:24:22:44 </t>
  </si>
  <si>
    <t xml:space="preserve">2009:08:24:22:06 </t>
  </si>
  <si>
    <t xml:space="preserve">2009:08:24:19:15 </t>
  </si>
  <si>
    <t xml:space="preserve">2009:08:24:18:17 </t>
  </si>
  <si>
    <t xml:space="preserve">2009:08:24:17:42 </t>
  </si>
  <si>
    <t xml:space="preserve">2009:08:24:17:02 </t>
  </si>
  <si>
    <t xml:space="preserve">2009:08:24:16:17 </t>
  </si>
  <si>
    <t>2009:09:14:11:49</t>
  </si>
  <si>
    <t>2009:09:14:12:55</t>
  </si>
  <si>
    <t>2009:09:14:14:08</t>
  </si>
  <si>
    <t>2009:09:14:15:25</t>
  </si>
  <si>
    <t>2009-09-13T03:55</t>
  </si>
  <si>
    <t>S36 hooked</t>
  </si>
  <si>
    <t>48 08.722050 N 128 52.371467 W</t>
  </si>
  <si>
    <t>2009-09-13T05:45</t>
  </si>
  <si>
    <t>S50 hooked</t>
  </si>
  <si>
    <t>48 08.315750 N 128 59.973050 W</t>
  </si>
  <si>
    <t>2009-09-13T07:31</t>
  </si>
  <si>
    <t>S51 hooked</t>
  </si>
  <si>
    <t>48 12.191117 N 128 58.165367 W</t>
  </si>
  <si>
    <t>2009-09-13T09:13</t>
  </si>
  <si>
    <t>S64 hooked</t>
  </si>
  <si>
    <t>48 14.575117 N 129 02.116550 W</t>
  </si>
  <si>
    <t>2009-09-13T10:45</t>
  </si>
  <si>
    <t>S63 hooked</t>
  </si>
  <si>
    <t>48 11.620917 N 129 05.281350 W</t>
  </si>
  <si>
    <t>2009-09-13T12:51</t>
  </si>
  <si>
    <t>S62 hooked</t>
  </si>
  <si>
    <t>x3-013</t>
    <phoneticPr fontId="3" type="noConversion"/>
  </si>
  <si>
    <t xml:space="preserve">2009:08:25:12:32 </t>
  </si>
  <si>
    <t xml:space="preserve">2009:08:25:10:53 </t>
  </si>
  <si>
    <t xml:space="preserve">2009:08:25:10:22 </t>
  </si>
  <si>
    <t xml:space="preserve">2009:08:25:09:20 </t>
  </si>
  <si>
    <t xml:space="preserve">2009:08:25:08:52 </t>
  </si>
  <si>
    <t xml:space="preserve">2009:08:25:07:22 </t>
  </si>
  <si>
    <t xml:space="preserve">2009:08:25:06:27 </t>
  </si>
  <si>
    <t xml:space="preserve">2009:08:25:05:19 </t>
  </si>
  <si>
    <t xml:space="preserve">2009:08:25:04:22 </t>
  </si>
  <si>
    <t xml:space="preserve">2009:08:26:14:43 </t>
  </si>
  <si>
    <t xml:space="preserve">2009:08:26:13:46 </t>
  </si>
  <si>
    <t xml:space="preserve">2009:08:26:12:46 </t>
  </si>
  <si>
    <t xml:space="preserve">2009:08:26:11:36 </t>
  </si>
  <si>
    <t xml:space="preserve">2009:08:26:11:04 </t>
  </si>
  <si>
    <t xml:space="preserve">2009:08:26:10:26 </t>
  </si>
  <si>
    <t xml:space="preserve">2009:08:26:09:51 </t>
  </si>
  <si>
    <t>Station Latitude (hemi)</t>
  </si>
  <si>
    <t>128 43.28913 W</t>
  </si>
  <si>
    <t>48 21.66707 N</t>
  </si>
  <si>
    <t>128 42.48421 W</t>
  </si>
  <si>
    <t>47 35.68593 N</t>
  </si>
  <si>
    <t>129 26.41881 W</t>
  </si>
  <si>
    <t>47 40.02733 N</t>
  </si>
  <si>
    <t>129 25.71395 W</t>
  </si>
  <si>
    <t>129 24.84202 W</t>
  </si>
  <si>
    <t>47 51.81574 N</t>
  </si>
  <si>
    <t>129 24.07066 W</t>
  </si>
  <si>
    <t>47 57.15624 N</t>
  </si>
  <si>
    <t>129 23.30317 W</t>
  </si>
  <si>
    <t>47 55.32526 N</t>
  </si>
  <si>
    <t>47 58.29615 N</t>
  </si>
  <si>
    <t>128 58.93077 W</t>
  </si>
  <si>
    <t>47 45.17817 N</t>
  </si>
  <si>
    <t>129 10.91783 W</t>
  </si>
  <si>
    <t>47 52.20218 N</t>
  </si>
  <si>
    <t>47 57.39272 N</t>
  </si>
  <si>
    <t>47 57.44914 N</t>
  </si>
  <si>
    <t xml:space="preserve">S47 </t>
  </si>
  <si>
    <t>47 59.96273 N</t>
  </si>
  <si>
    <t xml:space="preserve">S48 </t>
  </si>
  <si>
    <t>W</t>
    <phoneticPr fontId="3" type="noConversion"/>
  </si>
  <si>
    <t xml:space="preserve">2009:08:25:22:32 </t>
  </si>
  <si>
    <t xml:space="preserve">2009:08:25:21:24 </t>
  </si>
  <si>
    <t xml:space="preserve">2009:08:25:20:28 </t>
  </si>
  <si>
    <t xml:space="preserve">2009:08:25:19:39 </t>
  </si>
  <si>
    <t xml:space="preserve">2009:08:25:14:50 </t>
  </si>
  <si>
    <t xml:space="preserve">2009:08:25:13:49 </t>
  </si>
  <si>
    <t>2009:09:03:18:22</t>
  </si>
  <si>
    <t>2009:09:03:17:30</t>
  </si>
  <si>
    <t>2009:09:03:16:39</t>
  </si>
  <si>
    <t>2009:09:03:15:52</t>
  </si>
  <si>
    <t>2009:09:03:15:02</t>
  </si>
  <si>
    <t>2009:09:02:20:28</t>
  </si>
  <si>
    <t>2009:09:01:23:06</t>
  </si>
  <si>
    <t>2009:09:01:21:25</t>
  </si>
  <si>
    <t>2009:09:01:20:51</t>
  </si>
  <si>
    <t>2009:09:01:07:38</t>
  </si>
  <si>
    <t>2009:09:01:06:46</t>
  </si>
  <si>
    <t>2009:09:01:06:03</t>
  </si>
  <si>
    <t>2009:09:01:05:30</t>
  </si>
  <si>
    <t>2009:09:01:04:19</t>
  </si>
  <si>
    <t>2009:09:01:02:29</t>
  </si>
  <si>
    <t>S56 hooked</t>
  </si>
  <si>
    <t>48 04.411683 N 129 05.094817 W</t>
  </si>
  <si>
    <t>2009-09-12T08:56</t>
  </si>
  <si>
    <t>S48 hooked</t>
  </si>
  <si>
    <t>W27 hooked</t>
  </si>
  <si>
    <t>48 17.544110 N 129 21.767060 W</t>
  </si>
  <si>
    <t>2009-09-11T20:05</t>
  </si>
  <si>
    <t>S18 hooked</t>
  </si>
  <si>
    <t>48 14.509280 N 129 15.207510 W</t>
  </si>
  <si>
    <t>2009-09-11T21:51</t>
  </si>
  <si>
    <t>W26 hooked</t>
  </si>
  <si>
    <t>W22 hooked</t>
  </si>
  <si>
    <t>47 51.796317 N 129 23.982733 W</t>
  </si>
  <si>
    <t>2009-09-15T00:59</t>
  </si>
  <si>
    <t>W23 hooked</t>
  </si>
  <si>
    <t>47 57.190200 N 129 23.244483 W</t>
  </si>
  <si>
    <t>2009-09-15T03:07</t>
  </si>
  <si>
    <t>S16 hooked</t>
  </si>
  <si>
    <t>47 54.219267 N 129 18.213467 W</t>
  </si>
  <si>
    <t>2009-09-15T05:16</t>
  </si>
  <si>
    <t>S54 hooked</t>
  </si>
  <si>
    <t>47 59.545783 N 129 07.865800 W</t>
  </si>
  <si>
    <t>2009-09-15T06:49</t>
  </si>
  <si>
    <t>S46 hooked</t>
  </si>
  <si>
    <t>47 57.411783 N 129 05.199750 W</t>
  </si>
  <si>
    <t>2009:08:28:22:15</t>
  </si>
  <si>
    <t>2009:08:28:11:19</t>
  </si>
  <si>
    <t>47 41.73861 N</t>
  </si>
  <si>
    <t>128 54.04586 W</t>
  </si>
  <si>
    <t>47 52.46134 N</t>
  </si>
  <si>
    <t>128 52.37004 W</t>
  </si>
  <si>
    <t>128 50.98523 W</t>
  </si>
  <si>
    <t>47 43.38821 N</t>
  </si>
  <si>
    <t>129 19.59672 W</t>
  </si>
  <si>
    <t>47 43.41062 N</t>
  </si>
  <si>
    <t>129 19.52474 W</t>
  </si>
  <si>
    <t>47 43.35243 N</t>
  </si>
  <si>
    <t>129 19.60237 W</t>
  </si>
  <si>
    <t>47 43.40657 N</t>
  </si>
  <si>
    <t>129 19.64909 W</t>
  </si>
  <si>
    <t>47 54.08718 N</t>
  </si>
  <si>
    <t>129 18.04265 W</t>
  </si>
  <si>
    <t>129 16.48532 W</t>
  </si>
  <si>
    <t>48 14.58867 N</t>
  </si>
  <si>
    <t>129 15.19068 W</t>
  </si>
  <si>
    <t>47 41.80999 N</t>
  </si>
  <si>
    <t>2009:09:13:05:45</t>
  </si>
  <si>
    <t>2009:09:13:07:31</t>
  </si>
  <si>
    <t>48 12.191117 N</t>
  </si>
  <si>
    <t>2009:09:13:20:27</t>
  </si>
  <si>
    <t>2009:09:13:17:53</t>
  </si>
  <si>
    <t>2009:09:15:05:16</t>
  </si>
  <si>
    <t>2009:09:13:14:43</t>
  </si>
  <si>
    <t>2009:09:12:06:51</t>
  </si>
  <si>
    <t>2009:09:14:10:04</t>
  </si>
  <si>
    <t>2009:09:13:19:11</t>
  </si>
  <si>
    <t>2009:09:12:05:21</t>
  </si>
  <si>
    <t>2009:09:13:12:51</t>
  </si>
  <si>
    <t>2009:09:13:10:45</t>
  </si>
  <si>
    <t>2009:09:13:09:13</t>
  </si>
  <si>
    <t>2009:09:16:09:29</t>
  </si>
  <si>
    <t>47 33.365733 N</t>
  </si>
  <si>
    <t>2009:09:16:00:34</t>
  </si>
  <si>
    <t>47 38.631967 N</t>
  </si>
  <si>
    <t>2009:09:15:21:52</t>
  </si>
  <si>
    <t>47 44.127783 N</t>
  </si>
  <si>
    <t>2009:09:12:03:22</t>
  </si>
  <si>
    <t>2009:09:11:20:05</t>
  </si>
  <si>
    <t>2009:09:14:06:37</t>
  </si>
  <si>
    <t>2009:09:14:02:53</t>
  </si>
  <si>
    <t>2009:09:14:04:35</t>
  </si>
  <si>
    <t>2009:09:16:16:05</t>
  </si>
  <si>
    <t>2009:09:16:21:41</t>
  </si>
  <si>
    <t>47 57.291583 N</t>
  </si>
  <si>
    <t>2009:09:16:23:09</t>
  </si>
  <si>
    <t>2009:09:13:03:55</t>
  </si>
  <si>
    <t>2009:09:16:17:22</t>
  </si>
  <si>
    <t>2009:09:16:20:06</t>
  </si>
  <si>
    <t>2009:09:15:10:16</t>
  </si>
  <si>
    <t>47 56.10572 N</t>
  </si>
  <si>
    <t>129 12.39876 W</t>
  </si>
  <si>
    <t>48 11.61471 N</t>
  </si>
  <si>
    <t>48 14.61626 N</t>
  </si>
  <si>
    <t>47 33.31784 N</t>
  </si>
  <si>
    <t>128 49.47657 W</t>
  </si>
  <si>
    <t>47 38.68668 N</t>
  </si>
  <si>
    <t>128 48.69643 W</t>
  </si>
  <si>
    <t>47 44.07897 N</t>
  </si>
  <si>
    <t xml:space="preserve">2009:08:24:20:00 </t>
  </si>
  <si>
    <t>2009:09:12:14:29</t>
  </si>
  <si>
    <t>2009:09:13:01:51</t>
  </si>
  <si>
    <t>48 13.986817 N</t>
  </si>
  <si>
    <t>48 16.355017 N 128 43.311567 W</t>
  </si>
  <si>
    <t>2009-09-12T23:41</t>
  </si>
  <si>
    <t>W10 hooked</t>
  </si>
  <si>
    <t>48 21.618767 N 128 42.555150 W</t>
  </si>
  <si>
    <t>2009-09-13T01:51</t>
  </si>
  <si>
    <t>S14 hooked</t>
  </si>
  <si>
    <t>48 13.986817 N 128 49.450233 W</t>
  </si>
  <si>
    <t>48 17.544110 N</t>
  </si>
  <si>
    <t xml:space="preserve"> 129 21.767060 W</t>
  </si>
  <si>
    <t>48 14.509280 N</t>
  </si>
  <si>
    <t xml:space="preserve"> 129 15.207510 W</t>
  </si>
  <si>
    <t>48 13.366800 N</t>
  </si>
  <si>
    <t xml:space="preserve"> 129 21.226630 W</t>
  </si>
  <si>
    <t>48 08.030430 N</t>
  </si>
  <si>
    <t xml:space="preserve"> 129 21.928150 W</t>
  </si>
  <si>
    <t>48 02.652710 N</t>
  </si>
  <si>
    <t xml:space="preserve"> 129 22.607830 W</t>
  </si>
  <si>
    <t>48 04.983700 N</t>
  </si>
  <si>
    <t xml:space="preserve"> 129 16.576760 W</t>
  </si>
  <si>
    <t>48 04.052800 N</t>
  </si>
  <si>
    <t xml:space="preserve"> 129 08.736500 W</t>
  </si>
  <si>
    <t>48 04.411683 N</t>
  </si>
  <si>
    <t xml:space="preserve"> 129 05.094817 W</t>
  </si>
  <si>
    <t>48 07.772717 N 129 07.114667 W</t>
  </si>
  <si>
    <t>2009-09-13T14:43</t>
  </si>
  <si>
    <t>S55 hooked</t>
  </si>
  <si>
    <t>48 01.837167 N 129 06.329350 W</t>
  </si>
  <si>
    <t>2009-09-13T16:24</t>
  </si>
  <si>
    <t>W60 hooked</t>
  </si>
  <si>
    <t>47 59.977183 N 129 10.695483 W</t>
  </si>
  <si>
    <t>2009-09-13T17:53</t>
  </si>
  <si>
    <t>S53 hooked</t>
  </si>
  <si>
    <t>128 47.91934 W</t>
  </si>
  <si>
    <t>47 49.41813 N</t>
  </si>
  <si>
    <t>128 47.14577 W</t>
  </si>
  <si>
    <t>47 54.80444 N</t>
  </si>
  <si>
    <t>128 46.35851 W</t>
  </si>
  <si>
    <t>128 45.60846 W</t>
  </si>
  <si>
    <t>128 44.81857 W</t>
  </si>
  <si>
    <t>48 10.91948 N</t>
  </si>
  <si>
    <t>128 44.06143 W</t>
  </si>
  <si>
    <t>48 16.32075 N</t>
  </si>
  <si>
    <t>47 54.166670 N 129 21.372190 W</t>
  </si>
  <si>
    <t>2009-09-13T21:53</t>
  </si>
  <si>
    <t>W58 hooked</t>
  </si>
  <si>
    <t>47 52.172083 N 129 14.150700 W</t>
  </si>
  <si>
    <t>2009-09-13T23:24</t>
  </si>
  <si>
    <t>S44 hooked</t>
  </si>
  <si>
    <t>47 52.163600 N 129 07.603367 W</t>
  </si>
  <si>
    <t>2009-09-14T01:03</t>
  </si>
  <si>
    <t>S43 hooked</t>
  </si>
  <si>
    <t>47 48.987483 N 129 09.138483 W</t>
  </si>
  <si>
    <t>2009-09-14T02:53</t>
  </si>
  <si>
    <t>S30 hooked</t>
  </si>
  <si>
    <t>47 45.646333 N 129 03.104467 W</t>
  </si>
  <si>
    <t>2009-09-14T04:35</t>
  </si>
  <si>
    <t>S31 hooked</t>
  </si>
  <si>
    <t>47 49.422500 N 129 00.540833 W</t>
  </si>
  <si>
    <t>2009-09-14T06:37</t>
  </si>
  <si>
    <t>S29 hooked</t>
  </si>
  <si>
    <t>128 59.90485 W</t>
  </si>
  <si>
    <t>48 12.22536 N</t>
  </si>
  <si>
    <t>128 58.08455 W</t>
  </si>
  <si>
    <t>47 54.21566 N</t>
  </si>
  <si>
    <t>47 56.76406 N</t>
  </si>
  <si>
    <t>47 48.40547 N</t>
  </si>
  <si>
    <t>2009:08:29:21:06</t>
  </si>
  <si>
    <t>48 13.366800 N 129 21.226630 W</t>
  </si>
  <si>
    <t>2009-09-11T23:39</t>
  </si>
  <si>
    <t>W25 hooked</t>
  </si>
  <si>
    <t>48 08.030430 N 129 21.928150 W</t>
  </si>
  <si>
    <t>2009-09-12T01:35</t>
  </si>
  <si>
    <t>W24 hooked</t>
  </si>
  <si>
    <t>48 02.652710 N 129 22.607830 W</t>
  </si>
  <si>
    <t>2009-09-12T03:22</t>
  </si>
  <si>
    <t>S17 hooked</t>
  </si>
  <si>
    <t>48 04.983700 N 129 16.576760 W</t>
  </si>
  <si>
    <t>2009-09-12T05:21</t>
  </si>
  <si>
    <t>S61 hooked</t>
  </si>
  <si>
    <t>48 04.052800 N 129 08.736500 W</t>
  </si>
  <si>
    <t>2009-09-12T06:51</t>
  </si>
  <si>
    <t>W28 hooked</t>
  </si>
  <si>
    <t>48 26.024100 N 129 15.103200 W</t>
  </si>
  <si>
    <t>2009-09-11T17:07</t>
  </si>
  <si>
    <t>2009-09-14T19:26</t>
  </si>
  <si>
    <t>W20 hooked</t>
  </si>
  <si>
    <t>47 40.197767 N 129 25.908117 W</t>
  </si>
  <si>
    <t>2009-09-14T21:26</t>
  </si>
  <si>
    <t>W21 hooked</t>
  </si>
  <si>
    <t>47 46.764833 N 129 24.862750 W</t>
  </si>
  <si>
    <t>2009-09-14T23:13</t>
  </si>
  <si>
    <t xml:space="preserve"> 129 04.899583 W</t>
  </si>
  <si>
    <t>47 45.072600 N</t>
  </si>
  <si>
    <t xml:space="preserve"> 129 10.902567 W</t>
  </si>
  <si>
    <t>47 48.324800 N</t>
  </si>
  <si>
    <t xml:space="preserve"> 129 16.084500 W</t>
  </si>
  <si>
    <t>47 43.350067 N</t>
  </si>
  <si>
    <t xml:space="preserve"> 129 19.643733 W</t>
  </si>
  <si>
    <t>47 43.398517 N</t>
  </si>
  <si>
    <t xml:space="preserve"> 129 19.644067 W</t>
  </si>
  <si>
    <t>47 43.380517 N</t>
  </si>
  <si>
    <t xml:space="preserve"> 129 19.738267 W</t>
  </si>
  <si>
    <t>47 43.498717 N</t>
  </si>
  <si>
    <t xml:space="preserve"> 129 19.868467 W</t>
  </si>
  <si>
    <t>47 35.799550 N</t>
  </si>
  <si>
    <t xml:space="preserve"> 129 26.508983 W</t>
  </si>
  <si>
    <t>47 40.197767 N</t>
  </si>
  <si>
    <t>2009-09-15T07:52</t>
  </si>
  <si>
    <t>S46A hooked</t>
  </si>
  <si>
    <t>47 57.462200 N 129 05.179483 W</t>
  </si>
  <si>
    <t>2009-09-15T10:16</t>
  </si>
  <si>
    <t>S39 hooked</t>
  </si>
  <si>
    <t>47 58.386800 N 129 01.453800 W</t>
  </si>
  <si>
    <t>2009-09-15T11:42</t>
  </si>
  <si>
    <t>S47 hooked</t>
  </si>
  <si>
    <t>48 00.021950 N 129 03.868150 W</t>
  </si>
  <si>
    <t>2009-09-15T13:17</t>
  </si>
  <si>
    <t>S40 hooked</t>
  </si>
  <si>
    <t>2009:09:14:01:03</t>
  </si>
  <si>
    <t>2009:09:13:23:24</t>
  </si>
  <si>
    <t>2009:09:16:18:43</t>
  </si>
  <si>
    <t>2009:09:15:06:49</t>
  </si>
  <si>
    <t>2009:09:15:07:52</t>
  </si>
  <si>
    <t>2009:09:15:11:42</t>
  </si>
  <si>
    <t>2009:09:12:08:56</t>
  </si>
  <si>
    <t>2009:09:12:10:25</t>
  </si>
  <si>
    <t>48 00.417683 N 128 45.702767 W</t>
  </si>
  <si>
    <t>2009-09-15T17:34</t>
  </si>
  <si>
    <t>W5 hooked</t>
  </si>
  <si>
    <t>47 54.895950 N 128 46.417750 W</t>
  </si>
  <si>
    <t>2009-09-15T19:39</t>
  </si>
  <si>
    <t>W4 hooked</t>
  </si>
  <si>
    <t>47 49.582167 N 128 47.285283 W</t>
  </si>
  <si>
    <t>2009-09-15T21:52</t>
  </si>
  <si>
    <t>W3 hooked</t>
  </si>
  <si>
    <t>47 44.127783 N 128 47.856483 W</t>
  </si>
  <si>
    <t>2009-09-16T00:34</t>
  </si>
  <si>
    <t>W2 hooked</t>
  </si>
  <si>
    <t>47 38.631967 N 128 49.377033 W</t>
  </si>
  <si>
    <t>2009-09-16T09:29</t>
  </si>
  <si>
    <t>W1 hooked</t>
  </si>
  <si>
    <t>47 33.365733 N 128 49.504400 W</t>
  </si>
  <si>
    <t>2009-09-16T11:44</t>
  </si>
  <si>
    <t>S11 hooked</t>
  </si>
  <si>
    <t>2009:09:15:19:39</t>
  </si>
  <si>
    <t>47 49.582167 N</t>
  </si>
  <si>
    <t>2009:09:15:17:34</t>
  </si>
  <si>
    <t>2009:09:15:15:40</t>
  </si>
  <si>
    <t>2009:09:12:18:06</t>
  </si>
  <si>
    <t>2009:09:12:19:45</t>
  </si>
  <si>
    <t>48 10.967017 N</t>
  </si>
  <si>
    <t>2009:09:12:21:57</t>
  </si>
  <si>
    <t>48 16.355017 N</t>
  </si>
  <si>
    <t>129 22.50366 W</t>
  </si>
  <si>
    <t>129 21.76796 W</t>
  </si>
  <si>
    <t>48 13.34314 N</t>
  </si>
  <si>
    <t>129 21.02214 W</t>
  </si>
  <si>
    <t>48 17.74826 N</t>
  </si>
  <si>
    <t>129 22.04437 W</t>
  </si>
  <si>
    <t>48 25.97649 N</t>
  </si>
  <si>
    <t>129 15.16628 W</t>
  </si>
  <si>
    <t>128 53.88878 W</t>
  </si>
  <si>
    <t>47 52.22527 N</t>
  </si>
  <si>
    <t>129 14.03207 W</t>
  </si>
  <si>
    <t>47 59.99153 N</t>
  </si>
  <si>
    <t>2009:09:16:11:44</t>
  </si>
  <si>
    <t>2009:09:16:14:19</t>
  </si>
  <si>
    <t>47 52.525317 N</t>
  </si>
  <si>
    <t>48 05.623133 N 128 44.973183 W</t>
  </si>
  <si>
    <t>2009-09-12T19:45</t>
  </si>
  <si>
    <t>W8 hooked</t>
  </si>
  <si>
    <t>48 10.967017 N 128 44.099983 W</t>
  </si>
  <si>
    <t>2009-09-12T21:57</t>
  </si>
  <si>
    <t>W9 hooked</t>
  </si>
  <si>
    <t>2009-09-16T20:06</t>
  </si>
  <si>
    <t>S38 hooked</t>
  </si>
  <si>
    <t>47 55.474883 N 129 02.971150 W</t>
  </si>
  <si>
    <t>2009-09-16T21:41</t>
  </si>
  <si>
    <t>S33 hooked</t>
  </si>
  <si>
    <t>47 57.291583 N 128 57.615833 W</t>
  </si>
  <si>
    <t>2009-09-16T23:09</t>
  </si>
  <si>
    <t>S34 hooked</t>
  </si>
  <si>
    <t>48 01.332850 N 128 56.596200 W</t>
  </si>
  <si>
    <t>Site</t>
  </si>
  <si>
    <t>Drop Latitude</t>
  </si>
  <si>
    <t>Drop Longitude</t>
  </si>
  <si>
    <t>Depth</t>
  </si>
  <si>
    <t>Recovery Latitude</t>
  </si>
  <si>
    <t>Recovery Longitude</t>
  </si>
  <si>
    <t>Release Time</t>
  </si>
  <si>
    <t>Recovery Time</t>
  </si>
  <si>
    <t xml:space="preserve">S13  </t>
  </si>
  <si>
    <t xml:space="preserve">S37  </t>
  </si>
  <si>
    <t>48 26.024100 N</t>
  </si>
  <si>
    <t xml:space="preserve"> 129 15.103200 W</t>
  </si>
  <si>
    <t>48 02.417467 N</t>
  </si>
  <si>
    <t xml:space="preserve"> 129 02.265617 W</t>
  </si>
  <si>
    <t>48 05.095467 N</t>
  </si>
  <si>
    <t xml:space="preserve"> 129 01.449167 W</t>
  </si>
  <si>
    <t>48 03.189750 N</t>
  </si>
  <si>
    <t xml:space="preserve"> 128 59.031767 W</t>
  </si>
  <si>
    <t>48 02.129083 N</t>
  </si>
  <si>
    <t xml:space="preserve"> 128 51.039800 W</t>
  </si>
  <si>
    <t>48 05.012667 N</t>
  </si>
  <si>
    <t xml:space="preserve"> 128 53.978883 W</t>
  </si>
  <si>
    <t>48 05.623133 N</t>
  </si>
  <si>
    <t xml:space="preserve"> 128 44.973183 W</t>
  </si>
  <si>
    <t xml:space="preserve"> 128 44.099983 W</t>
  </si>
  <si>
    <t>47 56.759533 N 129 08.801167 W</t>
  </si>
  <si>
    <t>2009-09-13T19:11</t>
  </si>
  <si>
    <t>S59 hooked</t>
  </si>
  <si>
    <t>47 56.098000 N 129 12.539283 W</t>
  </si>
  <si>
    <t>2009-09-13T20:27</t>
  </si>
  <si>
    <t>S52 hooked</t>
  </si>
  <si>
    <t>48 02.12923 N</t>
    <phoneticPr fontId="3" type="noConversion"/>
  </si>
  <si>
    <t>48 14.00140 N</t>
    <phoneticPr fontId="3" type="noConversion"/>
  </si>
  <si>
    <t>128 49.30800 W</t>
    <phoneticPr fontId="3" type="noConversion"/>
  </si>
  <si>
    <t>48 04.89427 N</t>
    <phoneticPr fontId="3" type="noConversion"/>
  </si>
  <si>
    <t>129 04.91044 W</t>
    <phoneticPr fontId="3" type="noConversion"/>
  </si>
  <si>
    <t>129 02.97264 W</t>
    <phoneticPr fontId="3" type="noConversion"/>
  </si>
  <si>
    <t>129 00.31973 W</t>
    <phoneticPr fontId="3" type="noConversion"/>
  </si>
  <si>
    <t>129 00.21363 W</t>
    <phoneticPr fontId="3" type="noConversion"/>
  </si>
  <si>
    <t>48 01.31107 N</t>
    <phoneticPr fontId="3" type="noConversion"/>
  </si>
  <si>
    <t>48 08.83974 N</t>
    <phoneticPr fontId="3" type="noConversion"/>
  </si>
  <si>
    <t>129 03.76075 W</t>
    <phoneticPr fontId="3" type="noConversion"/>
  </si>
  <si>
    <t>129 02.97762 W</t>
    <phoneticPr fontId="3" type="noConversion"/>
  </si>
  <si>
    <t>129 01.23119 W</t>
    <phoneticPr fontId="3" type="noConversion"/>
  </si>
  <si>
    <t>48 00.59679 N</t>
    <phoneticPr fontId="3" type="noConversion"/>
  </si>
  <si>
    <t>129 00.13217 W</t>
    <phoneticPr fontId="3" type="noConversion"/>
  </si>
  <si>
    <t xml:space="preserve"> 128 43.311567 W</t>
  </si>
  <si>
    <t xml:space="preserve"> 128 42.555150 W</t>
  </si>
  <si>
    <t>47 41.759933 N 129 04.899583 W</t>
  </si>
  <si>
    <t>2009-09-14T08:25</t>
  </si>
  <si>
    <t>S42 hooked</t>
  </si>
  <si>
    <t>47 45.072600 N 129 10.902567 W</t>
  </si>
  <si>
    <t>2009-09-14T10:04</t>
  </si>
  <si>
    <t>2009:09:12:23:41</t>
  </si>
  <si>
    <t>48 21.618767 N</t>
  </si>
  <si>
    <t>2009:09:14:17:29</t>
  </si>
  <si>
    <t>2009:09:14:19:26</t>
  </si>
  <si>
    <t>2009:09:14:21:26</t>
  </si>
  <si>
    <t>2009:09:14:23:13</t>
  </si>
  <si>
    <t>2009:09:15:00:59</t>
  </si>
  <si>
    <t>2009:09:12:01:35</t>
  </si>
  <si>
    <t>2009:09:11:23:39</t>
  </si>
  <si>
    <t>2009:09:11:21:51</t>
  </si>
  <si>
    <t>2009:09:11:17:07</t>
  </si>
  <si>
    <t>2009:09:11:14:38</t>
  </si>
  <si>
    <t>2009:09:12:16:13</t>
  </si>
  <si>
    <t>2009:09:13:21:53</t>
  </si>
  <si>
    <t>2009:09:13:16:24</t>
  </si>
  <si>
    <t>2009-09-11T14:38</t>
  </si>
  <si>
    <t xml:space="preserve"> 129 14.150700 W</t>
  </si>
  <si>
    <t>47 52.163600 N</t>
  </si>
  <si>
    <t xml:space="preserve"> 129 07.603367 W</t>
  </si>
  <si>
    <t>47 48.987483 N</t>
  </si>
  <si>
    <t xml:space="preserve"> 129 09.138483 W</t>
  </si>
  <si>
    <t>47 45.646333 N</t>
  </si>
  <si>
    <t xml:space="preserve"> 129 03.104467 W</t>
  </si>
  <si>
    <t>47 49.422500 N</t>
  </si>
  <si>
    <t xml:space="preserve"> 129 00.540833 W</t>
  </si>
  <si>
    <t>47 41.759933 N</t>
  </si>
  <si>
    <t>S57 hooked</t>
  </si>
  <si>
    <t>47 48.324800 N 129 16.084500 W</t>
  </si>
  <si>
    <t>2009-09-14T11:49</t>
  </si>
  <si>
    <t>S15 hooked</t>
  </si>
  <si>
    <t>47 43.350067 N 129 19.643733 W</t>
  </si>
  <si>
    <t>2009-09-14T12:55</t>
  </si>
  <si>
    <t>S15A hooked</t>
  </si>
  <si>
    <t>47 43.398517 N 129 19.644067 W</t>
  </si>
  <si>
    <t>2009-09-14T14:08</t>
  </si>
  <si>
    <t>S15B hooked</t>
  </si>
  <si>
    <t>47 43.380517 N 129 19.738267 W</t>
  </si>
  <si>
    <t>2009-09-14T15:25</t>
  </si>
  <si>
    <t>S15C hooked</t>
  </si>
  <si>
    <t>47 43.498717 N 129 19.868467 W</t>
  </si>
  <si>
    <t>2009-09-14T17:29</t>
  </si>
  <si>
    <t>W19 hooked</t>
  </si>
  <si>
    <t>47 35.799550 N 129 26.508983 W</t>
  </si>
  <si>
    <t xml:space="preserve"> 129 25.908117 W</t>
  </si>
  <si>
    <t>47 46.764833 N</t>
  </si>
  <si>
    <t xml:space="preserve"> 129 24.862750 W</t>
  </si>
  <si>
    <t>47 51.796317 N</t>
  </si>
  <si>
    <t xml:space="preserve"> 129 23.982733 W</t>
  </si>
  <si>
    <t>47 57.190200 N</t>
  </si>
  <si>
    <t xml:space="preserve"> 129 23.244483 W</t>
  </si>
  <si>
    <t>47 54.219267 N</t>
  </si>
  <si>
    <t xml:space="preserve"> 129 18.213467 W</t>
  </si>
  <si>
    <t>47 59.545783 N</t>
  </si>
  <si>
    <t xml:space="preserve"> 129 07.865800 W</t>
  </si>
  <si>
    <t>47 57.411783 N</t>
  </si>
  <si>
    <t xml:space="preserve"> 129 05.199750 W</t>
  </si>
  <si>
    <t>48 00.638683 N 129 00.140717 W</t>
  </si>
  <si>
    <t>2009-09-15T15:40</t>
  </si>
  <si>
    <t>W6 hooked</t>
  </si>
  <si>
    <t>48 03.18038 N</t>
    <phoneticPr fontId="3" type="noConversion"/>
  </si>
  <si>
    <t>47 49.01250 N</t>
    <phoneticPr fontId="3" type="noConversion"/>
  </si>
  <si>
    <t>129 08.97614 W</t>
    <phoneticPr fontId="3" type="noConversion"/>
  </si>
  <si>
    <t>129 07.48130 W</t>
    <phoneticPr fontId="3" type="noConversion"/>
  </si>
  <si>
    <t>47 54.78100 N</t>
    <phoneticPr fontId="3" type="noConversion"/>
  </si>
  <si>
    <t>129 06.27977 W</t>
    <phoneticPr fontId="3" type="noConversion"/>
  </si>
  <si>
    <t>129 05.02847 W</t>
    <phoneticPr fontId="3" type="noConversion"/>
  </si>
  <si>
    <t>129 05.03414 W</t>
    <phoneticPr fontId="3" type="noConversion"/>
  </si>
  <si>
    <t>129 03.81924 W</t>
    <phoneticPr fontId="3" type="noConversion"/>
  </si>
  <si>
    <t>48 02.51856 N</t>
    <phoneticPr fontId="3" type="noConversion"/>
  </si>
  <si>
    <t>129 02.63077 W</t>
    <phoneticPr fontId="3" type="noConversion"/>
  </si>
  <si>
    <t>48 05.08815 N</t>
    <phoneticPr fontId="3" type="noConversion"/>
  </si>
  <si>
    <t>129 01.41445 W</t>
    <phoneticPr fontId="3" type="noConversion"/>
  </si>
  <si>
    <t>48 08.36898 N</t>
    <phoneticPr fontId="3" type="noConversion"/>
  </si>
  <si>
    <t>129 09.84637 W</t>
    <phoneticPr fontId="3" type="noConversion"/>
  </si>
  <si>
    <t>47 54.178170 N</t>
    <phoneticPr fontId="3" type="noConversion"/>
  </si>
  <si>
    <t xml:space="preserve"> 129 09.971600 W</t>
    <phoneticPr fontId="3" type="noConversion"/>
  </si>
  <si>
    <t>47 41.622200 N 128 53.959450 W</t>
  </si>
  <si>
    <t>2009-09-16T14:19</t>
  </si>
  <si>
    <t>S12 hooked</t>
  </si>
  <si>
    <t>47 52.525317 N 128 52.579783 W</t>
  </si>
  <si>
    <t>2009-09-16T16:05</t>
  </si>
  <si>
    <t>S32 hooked</t>
  </si>
  <si>
    <t>47 53.430970 N 129 00.465770 W</t>
  </si>
  <si>
    <t>2009-09-16T17:22</t>
  </si>
  <si>
    <t xml:space="preserve">S37 Hooked </t>
  </si>
  <si>
    <t>2009-09-12T11:56</t>
  </si>
  <si>
    <t>S41 hooked</t>
  </si>
  <si>
    <t>48 03.189750 N 128 59.031767 W</t>
  </si>
  <si>
    <t>2009-09-12T14:29</t>
  </si>
  <si>
    <t xml:space="preserve">S13 Hooked </t>
  </si>
  <si>
    <t>48 02.129083 N 128 51.039800 W</t>
  </si>
  <si>
    <t>2009-09-12T16:13</t>
  </si>
  <si>
    <t>W35 hooked</t>
  </si>
  <si>
    <t>48 05.012667 N 128 53.978883 W</t>
  </si>
  <si>
    <t>2009-09-12T18:06</t>
  </si>
  <si>
    <t>W7 hooked</t>
  </si>
  <si>
    <t>129 08.71481 W</t>
    <phoneticPr fontId="3" type="noConversion"/>
  </si>
  <si>
    <t>47 59.28250 N</t>
    <phoneticPr fontId="3" type="noConversion"/>
  </si>
  <si>
    <t>129 07.58091 W</t>
    <phoneticPr fontId="3" type="noConversion"/>
  </si>
  <si>
    <t>48 01.89997 N</t>
    <phoneticPr fontId="3" type="noConversion"/>
  </si>
  <si>
    <t>129 06.28646 W</t>
    <phoneticPr fontId="3" type="noConversion"/>
  </si>
  <si>
    <t>48 04.44134 N</t>
    <phoneticPr fontId="3" type="noConversion"/>
  </si>
  <si>
    <t>129 05.12844 W</t>
    <phoneticPr fontId="3" type="noConversion"/>
  </si>
  <si>
    <t>129 16.04280 W</t>
    <phoneticPr fontId="3" type="noConversion"/>
  </si>
  <si>
    <t>48 03.85763 N</t>
    <phoneticPr fontId="3" type="noConversion"/>
  </si>
  <si>
    <t>129 08.78015 W</t>
    <phoneticPr fontId="3" type="noConversion"/>
  </si>
  <si>
    <t>48 07.74572 N</t>
    <phoneticPr fontId="3" type="noConversion"/>
  </si>
  <si>
    <t>129 06.97860 W</t>
    <phoneticPr fontId="3" type="noConversion"/>
  </si>
  <si>
    <t>129 05.16429 W</t>
    <phoneticPr fontId="3" type="noConversion"/>
  </si>
  <si>
    <t>129 02.03926 W</t>
    <phoneticPr fontId="3" type="noConversion"/>
  </si>
  <si>
    <t>48 00.19007 N</t>
    <phoneticPr fontId="3" type="noConversion"/>
  </si>
  <si>
    <t>48 05.53431 N</t>
    <phoneticPr fontId="3" type="noConversion"/>
  </si>
  <si>
    <t>47 46.45950 N</t>
    <phoneticPr fontId="3" type="noConversion"/>
  </si>
  <si>
    <t>48 02.57238 N</t>
    <phoneticPr fontId="3" type="noConversion"/>
  </si>
  <si>
    <t>48 07.90768 N</t>
    <phoneticPr fontId="3" type="noConversion"/>
  </si>
  <si>
    <t>48 04.91634 N</t>
    <phoneticPr fontId="3" type="noConversion"/>
  </si>
  <si>
    <t>129 10.57480 W</t>
    <phoneticPr fontId="3" type="noConversion"/>
  </si>
  <si>
    <t>47 57.462200 N</t>
  </si>
  <si>
    <t xml:space="preserve"> 129 05.179483 W</t>
  </si>
  <si>
    <t>47 58.386800 N</t>
  </si>
  <si>
    <t xml:space="preserve"> 129 01.453800 W</t>
  </si>
  <si>
    <t>48 00.021950 N</t>
  </si>
  <si>
    <t xml:space="preserve"> 129 03.868150 W</t>
  </si>
  <si>
    <t>48 00.638683 N</t>
  </si>
  <si>
    <t xml:space="preserve"> 129 00.140717 W</t>
  </si>
  <si>
    <t>48 00.417683 N</t>
  </si>
  <si>
    <t xml:space="preserve"> 128 45.702767 W</t>
  </si>
  <si>
    <t>47 54.895950 N</t>
  </si>
  <si>
    <t xml:space="preserve"> 128 46.417750 W</t>
  </si>
  <si>
    <t xml:space="preserve"> 128 47.285283 W</t>
  </si>
  <si>
    <t xml:space="preserve"> 128 47.856483 W</t>
  </si>
  <si>
    <t xml:space="preserve"> 128 49.377033 W</t>
  </si>
  <si>
    <t xml:space="preserve"> 128 49.504400 W</t>
  </si>
  <si>
    <t>47 41.622200 N</t>
  </si>
  <si>
    <t xml:space="preserve"> 128 53.959450 W</t>
  </si>
  <si>
    <t xml:space="preserve"> 128 52.579783 W</t>
  </si>
  <si>
    <t>47 53.430970 N</t>
  </si>
  <si>
    <t xml:space="preserve"> 129 00.465770 W</t>
  </si>
  <si>
    <t>47 53.430967 N</t>
  </si>
  <si>
    <t xml:space="preserve"> 129 00.465767 W</t>
  </si>
  <si>
    <t>47 54.990517 N</t>
  </si>
  <si>
    <t xml:space="preserve"> 129 06.337183 W</t>
  </si>
  <si>
    <t>47 55.474883 N</t>
  </si>
  <si>
    <t xml:space="preserve"> 129 02.971150 W</t>
  </si>
  <si>
    <t xml:space="preserve"> 128 57.615833 W</t>
  </si>
  <si>
    <t>48 01.332850 N</t>
  </si>
  <si>
    <t xml:space="preserve"> 128 56.596200 W</t>
  </si>
  <si>
    <t>W07</t>
    <phoneticPr fontId="3" type="noConversion"/>
  </si>
  <si>
    <t>W08</t>
    <phoneticPr fontId="3" type="noConversion"/>
  </si>
  <si>
    <t>W09</t>
    <phoneticPr fontId="3" type="noConversion"/>
  </si>
  <si>
    <t>W06</t>
    <phoneticPr fontId="3" type="noConversion"/>
  </si>
  <si>
    <t>W05</t>
    <phoneticPr fontId="3" type="noConversion"/>
  </si>
  <si>
    <t>W04</t>
    <phoneticPr fontId="3" type="noConversion"/>
  </si>
  <si>
    <t>W03</t>
    <phoneticPr fontId="3" type="noConversion"/>
  </si>
  <si>
    <t>W02</t>
    <phoneticPr fontId="3" type="noConversion"/>
  </si>
  <si>
    <t>47 53.430967 N 129 00.465767 W</t>
  </si>
  <si>
    <t>2009-09-16T18:43</t>
  </si>
  <si>
    <t>S45 hooked</t>
  </si>
  <si>
    <t>47 54.990517 N 129 06.337183 W</t>
  </si>
  <si>
    <t xml:space="preserve"> 128 49.450233 W</t>
  </si>
  <si>
    <t>48 08.722050 N</t>
  </si>
  <si>
    <t xml:space="preserve"> 128 52.371467 W</t>
  </si>
  <si>
    <t>48 08.315750 N</t>
  </si>
  <si>
    <t xml:space="preserve"> 128 59.973050 W</t>
  </si>
  <si>
    <t xml:space="preserve"> 128 58.165367 W</t>
  </si>
  <si>
    <t>48 14.575117 N</t>
  </si>
  <si>
    <t xml:space="preserve"> 129 02.116550 W</t>
  </si>
  <si>
    <t>48 11.620917 N</t>
  </si>
  <si>
    <t xml:space="preserve"> 129 05.281350 W</t>
  </si>
  <si>
    <t>48 07.772717 N</t>
  </si>
  <si>
    <t xml:space="preserve"> 129 07.114667 W</t>
  </si>
  <si>
    <t>48 01.837167 N</t>
  </si>
  <si>
    <t xml:space="preserve"> 129 06.329350 W</t>
  </si>
  <si>
    <t>47 59.977183 N</t>
  </si>
  <si>
    <t xml:space="preserve"> 129 10.695483 W</t>
  </si>
  <si>
    <t>47 56.759533 N</t>
  </si>
  <si>
    <t xml:space="preserve"> 129 08.801167 W</t>
  </si>
  <si>
    <t>47 56.098000 N</t>
  </si>
  <si>
    <t xml:space="preserve"> 129 12.539283 W</t>
  </si>
  <si>
    <t>47 54.166670 N</t>
  </si>
  <si>
    <t xml:space="preserve"> 129 21.372190 W</t>
  </si>
  <si>
    <t>47 52.172083 N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</si>
</sst>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000"/>
    <numFmt numFmtId="166" formatCode="0.00000"/>
  </numFmts>
  <fonts count="4">
    <font>
      <sz val="10"/>
      <name val="Verdana"/>
    </font>
    <font>
      <b/>
      <sz val="10"/>
      <name val="Verdana"/>
    </font>
    <font>
      <b/>
      <sz val="10"/>
      <name val="Verdana"/>
    </font>
    <font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8"/>
      </right>
      <top style="medium">
        <color indexed="8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ck">
        <color indexed="8"/>
      </bottom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7" fontId="0" fillId="0" borderId="0" xfId="0" applyNumberFormat="1" applyAlignment="1">
      <alignment horizontal="left"/>
    </xf>
    <xf numFmtId="16" fontId="0" fillId="0" borderId="0" xfId="0" applyNumberFormat="1" applyAlignment="1">
      <alignment horizontal="left"/>
    </xf>
    <xf numFmtId="0" fontId="0" fillId="0" borderId="0" xfId="0" applyBorder="1"/>
    <xf numFmtId="0" fontId="0" fillId="0" borderId="12" xfId="0" applyBorder="1"/>
    <xf numFmtId="0" fontId="0" fillId="0" borderId="6" xfId="0" applyBorder="1"/>
    <xf numFmtId="0" fontId="0" fillId="0" borderId="7" xfId="0" applyBorder="1"/>
    <xf numFmtId="0" fontId="0" fillId="0" borderId="11" xfId="0" applyBorder="1"/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66" fontId="0" fillId="0" borderId="0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/>
    </xf>
    <xf numFmtId="0" fontId="0" fillId="0" borderId="2" xfId="0" applyBorder="1"/>
    <xf numFmtId="0" fontId="0" fillId="0" borderId="4" xfId="0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0" borderId="14" xfId="0" applyBorder="1"/>
    <xf numFmtId="0" fontId="1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externalLink" Target="externalLinks/externalLink1.xml"/><Relationship Id="rId9" Type="http://schemas.openxmlformats.org/officeDocument/2006/relationships/theme" Target="theme/theme1.xml"/><Relationship Id="rId10" Type="http://schemas.openxmlformats.org/officeDocument/2006/relationships/connections" Target="connection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X/DaxSoul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GL-cnav"/>
    </sheetNames>
    <sheetDataSet>
      <sheetData sheetId="0" refreshError="1">
        <row r="1">
          <cell r="E1">
            <v>4733.3178399999997</v>
          </cell>
          <cell r="F1">
            <v>12849.476570000001</v>
          </cell>
        </row>
        <row r="2">
          <cell r="E2">
            <v>4738.6866799999998</v>
          </cell>
          <cell r="F2">
            <v>12848.69643</v>
          </cell>
        </row>
        <row r="3">
          <cell r="E3">
            <v>4744.0789699999996</v>
          </cell>
          <cell r="F3">
            <v>12847.91934</v>
          </cell>
        </row>
        <row r="4">
          <cell r="E4">
            <v>4749.41813</v>
          </cell>
          <cell r="F4">
            <v>12847.145769999999</v>
          </cell>
        </row>
        <row r="5">
          <cell r="E5">
            <v>4754.8044399999999</v>
          </cell>
          <cell r="F5">
            <v>12846.35851</v>
          </cell>
        </row>
        <row r="6">
          <cell r="E6">
            <v>4800.1900699999997</v>
          </cell>
          <cell r="F6">
            <v>12845.608459999999</v>
          </cell>
        </row>
        <row r="7">
          <cell r="E7">
            <v>4805.53431</v>
          </cell>
          <cell r="F7">
            <v>12844.818569999999</v>
          </cell>
        </row>
        <row r="8">
          <cell r="E8">
            <v>4810.9194799999996</v>
          </cell>
          <cell r="F8">
            <v>12844.06143</v>
          </cell>
        </row>
        <row r="9">
          <cell r="E9">
            <v>4816.3207499999999</v>
          </cell>
          <cell r="F9">
            <v>12843.289129999999</v>
          </cell>
        </row>
        <row r="10">
          <cell r="E10">
            <v>4821.6670700000004</v>
          </cell>
          <cell r="F10">
            <v>12842.484210000001</v>
          </cell>
        </row>
        <row r="11">
          <cell r="E11">
            <v>4814.0014000000001</v>
          </cell>
          <cell r="F11">
            <v>12849.308000000001</v>
          </cell>
        </row>
        <row r="12">
          <cell r="E12">
            <v>4808.8397400000003</v>
          </cell>
          <cell r="F12">
            <v>12852.107830000001</v>
          </cell>
        </row>
        <row r="13">
          <cell r="E13">
            <v>4808.3689800000002</v>
          </cell>
          <cell r="F13">
            <v>12859.904850000001</v>
          </cell>
        </row>
        <row r="14">
          <cell r="E14">
            <v>4812.2253600000004</v>
          </cell>
          <cell r="F14">
            <v>12858.08455</v>
          </cell>
        </row>
        <row r="15">
          <cell r="E15">
            <v>4814.6162599999998</v>
          </cell>
          <cell r="F15">
            <v>12902.03926</v>
          </cell>
        </row>
        <row r="16">
          <cell r="E16">
            <v>4811.6147099999998</v>
          </cell>
          <cell r="F16">
            <v>12905.164290000001</v>
          </cell>
        </row>
        <row r="17">
          <cell r="E17">
            <v>4807.7457199999999</v>
          </cell>
          <cell r="F17">
            <v>12906.9786</v>
          </cell>
        </row>
        <row r="18">
          <cell r="E18">
            <v>4803.8576300000004</v>
          </cell>
          <cell r="F18">
            <v>12908.780150000001</v>
          </cell>
        </row>
        <row r="19">
          <cell r="E19">
            <v>4759.2825000000003</v>
          </cell>
          <cell r="F19">
            <v>12907.580910000001</v>
          </cell>
        </row>
        <row r="20">
          <cell r="E20">
            <v>4756.7640600000004</v>
          </cell>
          <cell r="F20">
            <v>12908.714809999999</v>
          </cell>
        </row>
        <row r="21">
          <cell r="E21">
            <v>4756.1057199999996</v>
          </cell>
          <cell r="F21">
            <v>12912.39876</v>
          </cell>
        </row>
        <row r="22">
          <cell r="E22">
            <v>4754.2156599999998</v>
          </cell>
          <cell r="F22">
            <v>12909.846369999999</v>
          </cell>
        </row>
        <row r="23">
          <cell r="E23">
            <v>4752.2252699999999</v>
          </cell>
          <cell r="F23">
            <v>12914.032069999999</v>
          </cell>
        </row>
        <row r="24">
          <cell r="E24">
            <v>4754.0871800000004</v>
          </cell>
          <cell r="F24">
            <v>12918.042649999999</v>
          </cell>
        </row>
        <row r="25">
          <cell r="E25">
            <v>4757.1562400000003</v>
          </cell>
          <cell r="F25">
            <v>12923.303169999999</v>
          </cell>
        </row>
        <row r="26">
          <cell r="E26">
            <v>4751.81574</v>
          </cell>
          <cell r="F26">
            <v>12924.070659999999</v>
          </cell>
        </row>
        <row r="27">
          <cell r="E27">
            <v>4746.4594999999999</v>
          </cell>
          <cell r="F27">
            <v>12924.84202</v>
          </cell>
        </row>
        <row r="28">
          <cell r="E28">
            <v>4740.0273299999999</v>
          </cell>
          <cell r="F28">
            <v>12925.713949999999</v>
          </cell>
        </row>
        <row r="29">
          <cell r="E29">
            <v>4735.6859299999996</v>
          </cell>
          <cell r="F29">
            <v>12926.418809999999</v>
          </cell>
        </row>
        <row r="30">
          <cell r="E30">
            <v>4743.3882100000001</v>
          </cell>
          <cell r="F30">
            <v>12919.59672</v>
          </cell>
        </row>
        <row r="31">
          <cell r="E31">
            <v>4743.4106199999997</v>
          </cell>
          <cell r="F31">
            <v>12919.524740000001</v>
          </cell>
        </row>
        <row r="32">
          <cell r="E32">
            <v>4743.3524299999999</v>
          </cell>
          <cell r="F32">
            <v>12919.602370000001</v>
          </cell>
        </row>
        <row r="33">
          <cell r="E33">
            <v>4743.4065700000001</v>
          </cell>
          <cell r="F33">
            <v>12919.649090000001</v>
          </cell>
        </row>
        <row r="34">
          <cell r="E34">
            <v>4748.4054699999997</v>
          </cell>
          <cell r="F34">
            <v>12916.042799999999</v>
          </cell>
        </row>
        <row r="35">
          <cell r="E35">
            <v>4745.1781700000001</v>
          </cell>
          <cell r="F35">
            <v>12910.91783</v>
          </cell>
        </row>
        <row r="36">
          <cell r="E36">
            <v>4741.8099899999997</v>
          </cell>
          <cell r="F36">
            <v>12904.91044</v>
          </cell>
        </row>
        <row r="37">
          <cell r="E37">
            <v>4741.7386100000003</v>
          </cell>
          <cell r="F37">
            <v>12854.04586</v>
          </cell>
        </row>
        <row r="38">
          <cell r="E38">
            <v>4745.6291499999998</v>
          </cell>
          <cell r="F38">
            <v>12902.97264</v>
          </cell>
        </row>
        <row r="39">
          <cell r="E39">
            <v>4749.0124999999998</v>
          </cell>
          <cell r="F39">
            <v>12908.976140000001</v>
          </cell>
        </row>
        <row r="40">
          <cell r="E40">
            <v>4752.2021800000002</v>
          </cell>
          <cell r="F40">
            <v>12907.481299999999</v>
          </cell>
        </row>
        <row r="41">
          <cell r="E41">
            <v>4754.7809999999999</v>
          </cell>
          <cell r="F41">
            <v>12906.279769999999</v>
          </cell>
        </row>
        <row r="42">
          <cell r="E42">
            <v>4752.8470399999997</v>
          </cell>
          <cell r="F42">
            <v>12903.760749999999</v>
          </cell>
        </row>
        <row r="43">
          <cell r="E43">
            <v>4749.2953500000003</v>
          </cell>
          <cell r="F43">
            <v>12900.319729999999</v>
          </cell>
        </row>
        <row r="44">
          <cell r="E44">
            <v>4752.4613399999998</v>
          </cell>
          <cell r="F44">
            <v>12852.37004</v>
          </cell>
        </row>
        <row r="45">
          <cell r="E45">
            <v>4753.53773</v>
          </cell>
          <cell r="F45">
            <v>12900.21363</v>
          </cell>
        </row>
        <row r="46">
          <cell r="E46">
            <v>4755.3252599999996</v>
          </cell>
          <cell r="F46">
            <v>12902.97762</v>
          </cell>
        </row>
        <row r="47">
          <cell r="E47">
            <v>4757.2205899999999</v>
          </cell>
          <cell r="F47">
            <v>12857.65353</v>
          </cell>
        </row>
        <row r="48">
          <cell r="E48">
            <v>4758.2961500000001</v>
          </cell>
          <cell r="F48">
            <v>12901.23119</v>
          </cell>
        </row>
        <row r="49">
          <cell r="E49">
            <v>4757.3927199999998</v>
          </cell>
          <cell r="F49">
            <v>12905.028469999999</v>
          </cell>
        </row>
        <row r="50">
          <cell r="E50">
            <v>4757.4491399999997</v>
          </cell>
          <cell r="F50">
            <v>12905.03414</v>
          </cell>
        </row>
        <row r="51">
          <cell r="E51">
            <v>4759.9915300000002</v>
          </cell>
          <cell r="F51">
            <v>12910.5748</v>
          </cell>
        </row>
        <row r="52">
          <cell r="E52">
            <v>4801.8999700000004</v>
          </cell>
          <cell r="F52">
            <v>12906.286459999999</v>
          </cell>
        </row>
        <row r="53">
          <cell r="E53">
            <v>4759.9627300000002</v>
          </cell>
          <cell r="F53">
            <v>12903.819240000001</v>
          </cell>
        </row>
        <row r="54">
          <cell r="E54">
            <v>4800.5967899999996</v>
          </cell>
          <cell r="F54">
            <v>12900.132170000001</v>
          </cell>
        </row>
        <row r="55">
          <cell r="E55">
            <v>4801.3110699999997</v>
          </cell>
          <cell r="F55">
            <v>12856.83274</v>
          </cell>
        </row>
        <row r="56">
          <cell r="E56">
            <v>4802.1292299999996</v>
          </cell>
          <cell r="F56">
            <v>12850.98523</v>
          </cell>
        </row>
        <row r="57">
          <cell r="E57">
            <v>4804.9163399999998</v>
          </cell>
          <cell r="F57">
            <v>12853.888779999999</v>
          </cell>
        </row>
        <row r="58">
          <cell r="E58">
            <v>4803.1803799999998</v>
          </cell>
          <cell r="F58">
            <v>12858.930770000001</v>
          </cell>
        </row>
        <row r="59">
          <cell r="E59">
            <v>4805.0881499999996</v>
          </cell>
          <cell r="F59">
            <v>12901.41445</v>
          </cell>
        </row>
        <row r="60">
          <cell r="E60">
            <v>4802.5185600000004</v>
          </cell>
          <cell r="F60">
            <v>12902.63077</v>
          </cell>
        </row>
        <row r="61">
          <cell r="E61">
            <v>4804.4413400000003</v>
          </cell>
          <cell r="F61">
            <v>12905.12844</v>
          </cell>
        </row>
        <row r="62">
          <cell r="E62">
            <v>4804.8942699999998</v>
          </cell>
          <cell r="F62">
            <v>12916.48532</v>
          </cell>
        </row>
        <row r="63">
          <cell r="E63">
            <v>4802.5723799999996</v>
          </cell>
          <cell r="F63">
            <v>12922.50366</v>
          </cell>
        </row>
        <row r="64">
          <cell r="E64">
            <v>4807.9076800000003</v>
          </cell>
          <cell r="F64">
            <v>12921.767959999999</v>
          </cell>
        </row>
        <row r="65">
          <cell r="E65">
            <v>4813.3431399999999</v>
          </cell>
          <cell r="F65">
            <v>12921.022139999999</v>
          </cell>
        </row>
        <row r="66">
          <cell r="E66">
            <v>4814.5886700000001</v>
          </cell>
          <cell r="F66">
            <v>12915.19068</v>
          </cell>
        </row>
        <row r="67">
          <cell r="E67">
            <v>4817.7482600000003</v>
          </cell>
          <cell r="F67">
            <v>12922.04437</v>
          </cell>
        </row>
        <row r="68">
          <cell r="E68">
            <v>4825.97649</v>
          </cell>
          <cell r="F68">
            <v>12915.166279999999</v>
          </cell>
        </row>
      </sheetData>
    </sheetDataSet>
  </externalBook>
</externalLink>
</file>

<file path=xl/queryTables/queryTable1.xml><?xml version="1.0" encoding="utf-8"?>
<queryTable xmlns="http://schemas.openxmlformats.org/spreadsheetml/2006/main" name="ETOMO_summary" connectionId="1" autoFormatId="11" applyNumberFormats="0" applyBorderFormats="1" applyFontFormats="0" applyPatternFormats="1" applyAlignmentFormats="0" applyWidthHeightFormats="0"/>
</file>

<file path=xl/queryTables/queryTable2.xml><?xml version="1.0" encoding="utf-8"?>
<queryTable xmlns="http://schemas.openxmlformats.org/spreadsheetml/2006/main" name="OBSrecoverV2" connectionId="4" autoFormatId="0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OBSrecoverV2_1" connectionId="2" autoFormatId="0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cover_work" connectionId="5" autoFormatId="0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recover_work2" connectionId="6" autoFormatId="0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OBS_crossing" connectionId="3" autoFormatId="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Relationship Id="rId2" Type="http://schemas.openxmlformats.org/officeDocument/2006/relationships/queryTable" Target="../queryTables/query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M69"/>
  <sheetViews>
    <sheetView topLeftCell="A23" workbookViewId="0">
      <selection activeCell="A67" sqref="A67:XFD67"/>
    </sheetView>
  </sheetViews>
  <sheetFormatPr baseColWidth="10" defaultRowHeight="13"/>
  <cols>
    <col min="1" max="1" width="5.5703125" style="1" customWidth="1"/>
    <col min="2" max="8" width="10.7109375" style="1"/>
    <col min="9" max="9" width="17.140625" style="3" customWidth="1"/>
    <col min="10" max="10" width="17.140625" style="1" customWidth="1"/>
    <col min="11" max="16384" width="10.7109375" style="1"/>
  </cols>
  <sheetData>
    <row r="1" spans="1:13" s="2" customFormat="1">
      <c r="A1" s="2" t="s">
        <v>424</v>
      </c>
      <c r="B1" s="2" t="s">
        <v>425</v>
      </c>
      <c r="C1" s="2" t="s">
        <v>426</v>
      </c>
      <c r="D1" s="2" t="s">
        <v>287</v>
      </c>
      <c r="E1" s="2" t="s">
        <v>295</v>
      </c>
      <c r="F1" s="2" t="s">
        <v>296</v>
      </c>
      <c r="G1" s="2" t="s">
        <v>288</v>
      </c>
      <c r="H1" s="2" t="s">
        <v>289</v>
      </c>
      <c r="I1" s="2" t="s">
        <v>290</v>
      </c>
      <c r="J1" s="2" t="s">
        <v>291</v>
      </c>
      <c r="K1" s="2" t="s">
        <v>292</v>
      </c>
      <c r="L1" s="2" t="s">
        <v>293</v>
      </c>
      <c r="M1" s="2" t="s">
        <v>294</v>
      </c>
    </row>
    <row r="2" spans="1:13">
      <c r="A2" s="1" t="s">
        <v>427</v>
      </c>
      <c r="B2" s="1">
        <v>47.555325000000003</v>
      </c>
      <c r="C2" s="1">
        <v>-128.82536300000001</v>
      </c>
    </row>
    <row r="3" spans="1:13">
      <c r="A3" s="1" t="s">
        <v>253</v>
      </c>
      <c r="B3" s="1">
        <v>47.644846999999999</v>
      </c>
      <c r="C3" s="1">
        <v>-128.81248600000001</v>
      </c>
    </row>
    <row r="4" spans="1:13">
      <c r="A4" s="1" t="s">
        <v>254</v>
      </c>
      <c r="B4" s="1">
        <v>47.734369000000001</v>
      </c>
      <c r="C4" s="1">
        <v>-128.799609</v>
      </c>
    </row>
    <row r="5" spans="1:13">
      <c r="A5" s="1" t="s">
        <v>255</v>
      </c>
      <c r="B5" s="1">
        <v>47.823891000000003</v>
      </c>
      <c r="C5" s="1">
        <v>-128.786733</v>
      </c>
    </row>
    <row r="6" spans="1:13">
      <c r="A6" s="1" t="s">
        <v>256</v>
      </c>
      <c r="B6" s="1">
        <v>47.913412999999998</v>
      </c>
      <c r="C6" s="1">
        <v>-128.77385599999999</v>
      </c>
    </row>
    <row r="7" spans="1:13">
      <c r="A7" s="1" t="s">
        <v>59</v>
      </c>
      <c r="B7" s="1">
        <v>48.002935000000001</v>
      </c>
      <c r="C7" s="1">
        <v>-128.76097899999999</v>
      </c>
    </row>
    <row r="8" spans="1:13">
      <c r="A8" s="1" t="s">
        <v>60</v>
      </c>
      <c r="B8" s="1">
        <v>48.053730000000002</v>
      </c>
      <c r="C8" s="1">
        <v>-128.848152</v>
      </c>
      <c r="D8" s="1">
        <v>33</v>
      </c>
      <c r="E8" s="1" t="s">
        <v>200</v>
      </c>
      <c r="F8" s="1">
        <v>75</v>
      </c>
      <c r="G8" s="1">
        <v>26</v>
      </c>
      <c r="H8" s="1">
        <v>2449</v>
      </c>
      <c r="I8" s="3" t="s">
        <v>199</v>
      </c>
      <c r="L8" s="1" t="s">
        <v>326</v>
      </c>
    </row>
    <row r="9" spans="1:13">
      <c r="A9" s="1" t="s">
        <v>61</v>
      </c>
      <c r="B9" s="1">
        <v>48.022047000000001</v>
      </c>
      <c r="C9" s="1">
        <v>-128.948601</v>
      </c>
      <c r="D9" s="1">
        <v>74</v>
      </c>
      <c r="E9" s="1" t="s">
        <v>196</v>
      </c>
      <c r="F9" s="1">
        <v>93</v>
      </c>
      <c r="G9" s="1" t="s">
        <v>197</v>
      </c>
      <c r="H9" s="1">
        <v>2273</v>
      </c>
      <c r="I9" s="3" t="s">
        <v>198</v>
      </c>
      <c r="L9" s="1" t="s">
        <v>326</v>
      </c>
    </row>
    <row r="10" spans="1:13">
      <c r="A10" s="1" t="s">
        <v>62</v>
      </c>
      <c r="B10" s="1">
        <v>48.010069000000001</v>
      </c>
      <c r="C10" s="1">
        <v>-129.003547</v>
      </c>
      <c r="D10" s="1">
        <v>103</v>
      </c>
      <c r="E10" s="1" t="s">
        <v>194</v>
      </c>
      <c r="F10" s="1">
        <v>89</v>
      </c>
      <c r="G10" s="1">
        <v>48</v>
      </c>
      <c r="H10" s="1">
        <v>2260</v>
      </c>
      <c r="I10" s="3" t="s">
        <v>195</v>
      </c>
      <c r="L10" s="1" t="s">
        <v>326</v>
      </c>
    </row>
    <row r="11" spans="1:13">
      <c r="A11" s="1" t="s">
        <v>63</v>
      </c>
      <c r="B11" s="1">
        <v>47.999442999999999</v>
      </c>
      <c r="C11" s="1">
        <v>-129.06489999999999</v>
      </c>
      <c r="D11" s="1">
        <v>100</v>
      </c>
      <c r="E11" s="1" t="s">
        <v>193</v>
      </c>
      <c r="F11" s="1">
        <v>90</v>
      </c>
      <c r="G11" s="1" t="s">
        <v>192</v>
      </c>
      <c r="H11" s="1">
        <v>2174</v>
      </c>
      <c r="I11" s="3" t="s">
        <v>35</v>
      </c>
      <c r="L11" s="1" t="s">
        <v>326</v>
      </c>
    </row>
    <row r="12" spans="1:13">
      <c r="A12" s="1" t="s">
        <v>64</v>
      </c>
      <c r="B12" s="1">
        <v>48.031705000000002</v>
      </c>
      <c r="C12" s="1">
        <v>-129.106053</v>
      </c>
      <c r="D12" s="1">
        <v>92</v>
      </c>
      <c r="E12" s="1" t="s">
        <v>32</v>
      </c>
      <c r="F12" s="1">
        <v>139</v>
      </c>
      <c r="G12" s="1" t="s">
        <v>33</v>
      </c>
      <c r="H12" s="1">
        <v>2362</v>
      </c>
      <c r="I12" s="3" t="s">
        <v>34</v>
      </c>
      <c r="L12" s="1" t="s">
        <v>326</v>
      </c>
    </row>
    <row r="13" spans="1:13">
      <c r="A13" s="1" t="s">
        <v>65</v>
      </c>
      <c r="B13" s="1">
        <v>48.04233</v>
      </c>
      <c r="C13" s="1">
        <v>-129.04470000000001</v>
      </c>
      <c r="D13" s="1">
        <v>14</v>
      </c>
      <c r="E13" s="1" t="s">
        <v>206</v>
      </c>
      <c r="F13" s="1">
        <v>32</v>
      </c>
      <c r="G13" s="1" t="s">
        <v>207</v>
      </c>
      <c r="H13" s="1">
        <v>2288</v>
      </c>
      <c r="I13" s="3" t="s">
        <v>36</v>
      </c>
      <c r="L13" s="1" t="s">
        <v>326</v>
      </c>
    </row>
    <row r="14" spans="1:13">
      <c r="A14" s="1" t="s">
        <v>66</v>
      </c>
      <c r="B14" s="1">
        <v>48.074590999999998</v>
      </c>
      <c r="C14" s="1">
        <v>-129.08585299999999</v>
      </c>
      <c r="D14" s="1">
        <v>102</v>
      </c>
      <c r="E14" s="1" t="s">
        <v>39</v>
      </c>
      <c r="F14" s="1">
        <v>13</v>
      </c>
      <c r="G14" s="1" t="s">
        <v>38</v>
      </c>
      <c r="H14" s="1">
        <v>2479</v>
      </c>
      <c r="I14" s="3" t="s">
        <v>37</v>
      </c>
      <c r="L14" s="1" t="s">
        <v>326</v>
      </c>
    </row>
    <row r="15" spans="1:13">
      <c r="A15" s="1" t="s">
        <v>67</v>
      </c>
      <c r="B15" s="1">
        <v>48.085217</v>
      </c>
      <c r="C15" s="1">
        <v>-129.02449999999999</v>
      </c>
      <c r="D15" s="1">
        <v>107</v>
      </c>
      <c r="E15" s="1" t="s">
        <v>205</v>
      </c>
      <c r="F15" s="1">
        <v>56</v>
      </c>
      <c r="G15" s="1" t="s">
        <v>221</v>
      </c>
      <c r="H15" s="1">
        <v>2467</v>
      </c>
      <c r="I15" s="3" t="s">
        <v>204</v>
      </c>
      <c r="L15" s="1" t="s">
        <v>326</v>
      </c>
    </row>
    <row r="16" spans="1:13">
      <c r="A16" s="1" t="s">
        <v>68</v>
      </c>
      <c r="B16" s="1">
        <v>48.052956000000002</v>
      </c>
      <c r="C16" s="1">
        <v>-128.98334700000001</v>
      </c>
      <c r="D16" s="1">
        <v>44</v>
      </c>
      <c r="E16" s="1" t="s">
        <v>201</v>
      </c>
      <c r="F16" s="1">
        <v>1</v>
      </c>
      <c r="G16" s="1" t="s">
        <v>202</v>
      </c>
      <c r="H16" s="1">
        <v>2324</v>
      </c>
      <c r="I16" s="3" t="s">
        <v>203</v>
      </c>
      <c r="L16" s="1" t="s">
        <v>326</v>
      </c>
    </row>
    <row r="17" spans="1:12">
      <c r="A17" s="1" t="s">
        <v>69</v>
      </c>
      <c r="B17" s="1">
        <v>48.082321</v>
      </c>
      <c r="C17" s="1">
        <v>-128.899081</v>
      </c>
    </row>
    <row r="18" spans="1:12">
      <c r="A18" s="1" t="s">
        <v>70</v>
      </c>
      <c r="B18" s="1">
        <v>48.092457000000003</v>
      </c>
      <c r="C18" s="1">
        <v>-128.74810199999999</v>
      </c>
    </row>
    <row r="19" spans="1:12">
      <c r="A19" s="1" t="s">
        <v>71</v>
      </c>
      <c r="B19" s="1">
        <v>48.181978999999998</v>
      </c>
      <c r="C19" s="1">
        <v>-128.73522500000001</v>
      </c>
    </row>
    <row r="20" spans="1:12">
      <c r="A20" s="1" t="s">
        <v>72</v>
      </c>
      <c r="B20" s="1">
        <v>48.271501000000001</v>
      </c>
      <c r="C20" s="1">
        <v>-128.72234800000001</v>
      </c>
    </row>
    <row r="21" spans="1:12">
      <c r="A21" s="1" t="s">
        <v>73</v>
      </c>
      <c r="B21" s="1">
        <v>48.361023000000003</v>
      </c>
      <c r="C21" s="1">
        <v>-128.70947100000001</v>
      </c>
    </row>
    <row r="22" spans="1:12">
      <c r="A22" s="1" t="s">
        <v>74</v>
      </c>
      <c r="B22" s="1">
        <v>48.232773999999999</v>
      </c>
      <c r="C22" s="1">
        <v>-128.82239899999999</v>
      </c>
      <c r="D22" s="1">
        <v>61</v>
      </c>
      <c r="E22" s="1">
        <v>11</v>
      </c>
      <c r="F22" s="1">
        <v>94</v>
      </c>
      <c r="G22" s="1" t="s">
        <v>297</v>
      </c>
      <c r="H22" s="1">
        <v>2502</v>
      </c>
      <c r="I22" s="3" t="s">
        <v>298</v>
      </c>
      <c r="L22" s="1" t="s">
        <v>326</v>
      </c>
    </row>
    <row r="23" spans="1:12">
      <c r="A23" s="1" t="s">
        <v>75</v>
      </c>
      <c r="B23" s="1">
        <v>48.146650999999999</v>
      </c>
      <c r="C23" s="1">
        <v>-128.86878100000001</v>
      </c>
      <c r="D23" s="1">
        <v>34</v>
      </c>
      <c r="E23" s="1" t="s">
        <v>299</v>
      </c>
      <c r="F23" s="1">
        <v>19</v>
      </c>
      <c r="G23" s="1">
        <v>8024</v>
      </c>
      <c r="H23" s="1">
        <v>2513</v>
      </c>
      <c r="I23" s="3" t="s">
        <v>263</v>
      </c>
      <c r="L23" s="1" t="s">
        <v>326</v>
      </c>
    </row>
    <row r="24" spans="1:12">
      <c r="A24" s="1" t="s">
        <v>76</v>
      </c>
      <c r="B24" s="1">
        <v>48.138826000000002</v>
      </c>
      <c r="C24" s="1">
        <v>-128.99924999999999</v>
      </c>
      <c r="D24" s="1">
        <v>101</v>
      </c>
      <c r="E24" s="1" t="s">
        <v>264</v>
      </c>
      <c r="F24" s="1">
        <v>92</v>
      </c>
      <c r="G24" s="1">
        <v>8102</v>
      </c>
      <c r="H24" s="1">
        <v>2647</v>
      </c>
      <c r="I24" s="3" t="s">
        <v>265</v>
      </c>
      <c r="L24" s="1" t="s">
        <v>326</v>
      </c>
    </row>
    <row r="25" spans="1:12">
      <c r="A25" s="1" t="s">
        <v>77</v>
      </c>
      <c r="B25" s="1">
        <v>48.203242000000003</v>
      </c>
      <c r="C25" s="1">
        <v>-128.96890999999999</v>
      </c>
      <c r="D25" s="1">
        <v>104</v>
      </c>
      <c r="E25" s="1" t="s">
        <v>266</v>
      </c>
      <c r="F25" s="1">
        <v>11</v>
      </c>
      <c r="G25" s="1" t="s">
        <v>267</v>
      </c>
      <c r="H25" s="1">
        <v>2682</v>
      </c>
      <c r="I25" s="3" t="s">
        <v>268</v>
      </c>
      <c r="L25" s="1" t="s">
        <v>326</v>
      </c>
    </row>
    <row r="26" spans="1:12">
      <c r="A26" s="1" t="s">
        <v>78</v>
      </c>
      <c r="B26" s="1">
        <v>48.24297</v>
      </c>
      <c r="C26" s="1">
        <v>-129.03471999999999</v>
      </c>
      <c r="D26" s="1">
        <v>73</v>
      </c>
      <c r="E26" s="1">
        <v>819</v>
      </c>
      <c r="F26" s="1">
        <v>14</v>
      </c>
      <c r="G26" s="1" t="s">
        <v>269</v>
      </c>
      <c r="H26" s="1">
        <v>2541</v>
      </c>
      <c r="I26" s="3" t="s">
        <v>127</v>
      </c>
      <c r="L26" s="1" t="s">
        <v>326</v>
      </c>
    </row>
    <row r="27" spans="1:12">
      <c r="A27" s="1" t="s">
        <v>79</v>
      </c>
      <c r="B27" s="1">
        <v>48.192625999999997</v>
      </c>
      <c r="C27" s="1">
        <v>-129.08660599999999</v>
      </c>
      <c r="D27" s="1">
        <v>21</v>
      </c>
      <c r="E27" s="1" t="s">
        <v>128</v>
      </c>
      <c r="F27" s="1">
        <v>38</v>
      </c>
      <c r="G27" s="1" t="s">
        <v>129</v>
      </c>
      <c r="H27" s="1">
        <v>2573</v>
      </c>
      <c r="I27" s="3" t="s">
        <v>130</v>
      </c>
      <c r="L27" s="1" t="s">
        <v>326</v>
      </c>
    </row>
    <row r="28" spans="1:12">
      <c r="A28" s="1" t="s">
        <v>80</v>
      </c>
      <c r="B28" s="1">
        <v>48.128295999999999</v>
      </c>
      <c r="C28" s="1">
        <v>-129.116906</v>
      </c>
      <c r="D28" s="1">
        <v>77</v>
      </c>
      <c r="E28" s="1">
        <v>51</v>
      </c>
      <c r="F28" s="1">
        <v>87</v>
      </c>
      <c r="G28" s="1" t="s">
        <v>131</v>
      </c>
      <c r="H28" s="1">
        <v>2592</v>
      </c>
      <c r="I28" s="3" t="s">
        <v>132</v>
      </c>
      <c r="L28" s="1" t="s">
        <v>326</v>
      </c>
    </row>
    <row r="29" spans="1:12">
      <c r="A29" s="1" t="s">
        <v>81</v>
      </c>
      <c r="B29" s="1">
        <v>48.063966000000001</v>
      </c>
      <c r="C29" s="1">
        <v>-129.14720600000001</v>
      </c>
      <c r="D29" s="1">
        <v>66</v>
      </c>
      <c r="E29" s="4" t="s">
        <v>276</v>
      </c>
      <c r="F29" s="1">
        <v>73</v>
      </c>
      <c r="G29" s="1" t="s">
        <v>274</v>
      </c>
      <c r="H29" s="1">
        <v>2415</v>
      </c>
      <c r="I29" s="3" t="s">
        <v>275</v>
      </c>
      <c r="L29" s="1" t="s">
        <v>326</v>
      </c>
    </row>
    <row r="30" spans="1:12">
      <c r="A30" s="1" t="s">
        <v>82</v>
      </c>
      <c r="B30" s="1">
        <v>47.988818000000002</v>
      </c>
      <c r="C30" s="1">
        <v>-129.12625299999999</v>
      </c>
      <c r="D30" s="1">
        <v>31</v>
      </c>
      <c r="E30" s="1" t="s">
        <v>462</v>
      </c>
      <c r="F30" s="1">
        <v>61</v>
      </c>
      <c r="G30" s="1" t="s">
        <v>137</v>
      </c>
      <c r="H30" s="1">
        <v>2333</v>
      </c>
      <c r="I30" s="3" t="s">
        <v>321</v>
      </c>
      <c r="L30" s="1" t="s">
        <v>326</v>
      </c>
    </row>
    <row r="31" spans="1:12">
      <c r="A31" s="1" t="s">
        <v>83</v>
      </c>
      <c r="B31" s="1">
        <v>47.945931000000002</v>
      </c>
      <c r="C31" s="1">
        <v>-129.14645300000001</v>
      </c>
      <c r="D31" s="1">
        <v>58</v>
      </c>
      <c r="E31" s="1" t="s">
        <v>322</v>
      </c>
      <c r="F31" s="1">
        <v>141</v>
      </c>
      <c r="G31" s="1" t="s">
        <v>323</v>
      </c>
      <c r="H31" s="1">
        <v>2414</v>
      </c>
      <c r="I31" s="3" t="s">
        <v>173</v>
      </c>
      <c r="L31" s="1" t="s">
        <v>326</v>
      </c>
    </row>
    <row r="32" spans="1:12">
      <c r="A32" s="1" t="s">
        <v>84</v>
      </c>
      <c r="B32" s="1">
        <v>47.935305</v>
      </c>
      <c r="C32" s="1">
        <v>-129.20780600000001</v>
      </c>
      <c r="D32" s="1">
        <v>25</v>
      </c>
      <c r="E32" s="1" t="s">
        <v>40</v>
      </c>
      <c r="F32" s="1">
        <v>85</v>
      </c>
      <c r="G32" s="1" t="s">
        <v>41</v>
      </c>
      <c r="H32" s="1">
        <v>2193</v>
      </c>
      <c r="I32" s="3" t="s">
        <v>42</v>
      </c>
      <c r="L32" s="1" t="s">
        <v>326</v>
      </c>
    </row>
    <row r="33" spans="1:13">
      <c r="A33" s="1" t="s">
        <v>85</v>
      </c>
      <c r="B33" s="1">
        <v>47.903044000000001</v>
      </c>
      <c r="C33" s="1">
        <v>-129.166653</v>
      </c>
      <c r="D33" s="1">
        <v>80</v>
      </c>
      <c r="E33" s="1" t="s">
        <v>43</v>
      </c>
      <c r="F33" s="1">
        <v>10</v>
      </c>
      <c r="G33" s="1" t="s">
        <v>44</v>
      </c>
      <c r="H33" s="1">
        <v>2478</v>
      </c>
      <c r="I33" s="3" t="s">
        <v>384</v>
      </c>
      <c r="L33" s="1" t="s">
        <v>326</v>
      </c>
    </row>
    <row r="34" spans="1:13">
      <c r="A34" s="1" t="s">
        <v>86</v>
      </c>
      <c r="B34" s="1">
        <v>47.870975000000001</v>
      </c>
      <c r="C34" s="1">
        <v>-129.23810499999999</v>
      </c>
    </row>
    <row r="35" spans="1:13">
      <c r="A35" s="1" t="s">
        <v>87</v>
      </c>
      <c r="B35" s="1">
        <v>47.901565599999998</v>
      </c>
      <c r="C35" s="1">
        <v>-129.30142000000001</v>
      </c>
      <c r="D35" s="1">
        <v>29</v>
      </c>
      <c r="E35" s="1">
        <v>8011</v>
      </c>
      <c r="F35" s="1">
        <v>77</v>
      </c>
      <c r="G35" s="1" t="s">
        <v>385</v>
      </c>
      <c r="H35" s="1">
        <v>2570</v>
      </c>
      <c r="I35" s="3" t="s">
        <v>386</v>
      </c>
      <c r="L35" s="1" t="s">
        <v>326</v>
      </c>
    </row>
    <row r="36" spans="1:13">
      <c r="A36" s="1" t="s">
        <v>88</v>
      </c>
      <c r="B36" s="1">
        <v>47.953065000000002</v>
      </c>
      <c r="C36" s="1">
        <v>-129.38902100000001</v>
      </c>
    </row>
    <row r="37" spans="1:13">
      <c r="A37" s="1" t="s">
        <v>89</v>
      </c>
      <c r="B37" s="1">
        <v>47.863543</v>
      </c>
      <c r="C37" s="1">
        <v>-129.40189799999999</v>
      </c>
    </row>
    <row r="38" spans="1:13">
      <c r="A38" s="1" t="s">
        <v>90</v>
      </c>
      <c r="B38" s="1">
        <v>47.774020999999998</v>
      </c>
      <c r="C38" s="1">
        <v>-129.41477499999999</v>
      </c>
    </row>
    <row r="39" spans="1:13">
      <c r="A39" s="1" t="s">
        <v>91</v>
      </c>
      <c r="B39" s="1">
        <v>47.666594000000003</v>
      </c>
      <c r="C39" s="1">
        <v>-129.430227</v>
      </c>
    </row>
    <row r="40" spans="1:13">
      <c r="A40" s="1" t="s">
        <v>92</v>
      </c>
      <c r="B40" s="1">
        <v>47.594977</v>
      </c>
      <c r="C40" s="1">
        <v>-129.440529</v>
      </c>
    </row>
    <row r="41" spans="1:13">
      <c r="A41" s="1" t="s">
        <v>93</v>
      </c>
      <c r="B41" s="1">
        <v>47.723225999999997</v>
      </c>
      <c r="C41" s="1">
        <v>-129.32760099999999</v>
      </c>
      <c r="D41" s="1">
        <v>114</v>
      </c>
      <c r="E41" s="1" t="s">
        <v>124</v>
      </c>
      <c r="F41" s="1">
        <v>86</v>
      </c>
      <c r="G41" s="1" t="s">
        <v>125</v>
      </c>
      <c r="H41" s="1">
        <v>2756</v>
      </c>
      <c r="I41" s="3" t="s">
        <v>126</v>
      </c>
      <c r="L41" s="1" t="s">
        <v>326</v>
      </c>
      <c r="M41" s="1" t="s">
        <v>300</v>
      </c>
    </row>
    <row r="42" spans="1:13">
      <c r="A42" s="1" t="s">
        <v>387</v>
      </c>
      <c r="B42" s="1">
        <v>47.723385</v>
      </c>
      <c r="C42" s="1">
        <v>-129.3256983</v>
      </c>
      <c r="D42" s="1">
        <v>96</v>
      </c>
      <c r="E42" s="1" t="s">
        <v>209</v>
      </c>
      <c r="F42" s="1">
        <v>47</v>
      </c>
      <c r="G42" s="1" t="s">
        <v>210</v>
      </c>
      <c r="H42" s="1">
        <v>2752</v>
      </c>
      <c r="I42" s="3" t="s">
        <v>211</v>
      </c>
      <c r="L42" s="1" t="s">
        <v>325</v>
      </c>
      <c r="M42" s="1" t="s">
        <v>390</v>
      </c>
    </row>
    <row r="43" spans="1:13">
      <c r="A43" s="1" t="s">
        <v>388</v>
      </c>
      <c r="B43" s="1">
        <v>47.722589999999997</v>
      </c>
      <c r="C43" s="1">
        <v>-129.32661999999999</v>
      </c>
      <c r="D43" s="1">
        <v>87</v>
      </c>
      <c r="E43" s="1" t="s">
        <v>212</v>
      </c>
      <c r="F43" s="1">
        <v>24</v>
      </c>
      <c r="G43" s="1" t="s">
        <v>133</v>
      </c>
      <c r="H43" s="1">
        <v>2752</v>
      </c>
      <c r="I43" s="3" t="s">
        <v>134</v>
      </c>
      <c r="L43" s="1" t="s">
        <v>324</v>
      </c>
      <c r="M43" s="1" t="s">
        <v>122</v>
      </c>
    </row>
    <row r="44" spans="1:13">
      <c r="A44" s="1" t="s">
        <v>389</v>
      </c>
      <c r="B44" s="1">
        <v>47.723509999999997</v>
      </c>
      <c r="C44" s="1">
        <v>-129.32750999999999</v>
      </c>
      <c r="D44" s="1">
        <v>59</v>
      </c>
      <c r="E44" s="1">
        <v>3</v>
      </c>
      <c r="F44" s="1">
        <v>39</v>
      </c>
      <c r="G44" s="4" t="s">
        <v>339</v>
      </c>
      <c r="H44" s="1">
        <v>2745</v>
      </c>
      <c r="I44" s="3" t="s">
        <v>135</v>
      </c>
      <c r="L44" s="1" t="s">
        <v>217</v>
      </c>
      <c r="M44" s="1" t="s">
        <v>123</v>
      </c>
    </row>
    <row r="45" spans="1:13">
      <c r="A45" s="1" t="s">
        <v>94</v>
      </c>
      <c r="B45" s="1">
        <v>47.806645000000003</v>
      </c>
      <c r="C45" s="1">
        <v>-129.268405</v>
      </c>
      <c r="D45" s="1">
        <v>24</v>
      </c>
      <c r="E45" s="1" t="s">
        <v>338</v>
      </c>
      <c r="F45" s="1">
        <v>2</v>
      </c>
      <c r="G45" s="1">
        <v>19</v>
      </c>
      <c r="H45" s="1">
        <v>2299</v>
      </c>
      <c r="I45" s="3" t="s">
        <v>337</v>
      </c>
      <c r="L45" s="1" t="s">
        <v>326</v>
      </c>
    </row>
    <row r="46" spans="1:13">
      <c r="A46" s="1" t="s">
        <v>95</v>
      </c>
      <c r="B46" s="1">
        <v>47.752844000000003</v>
      </c>
      <c r="C46" s="1">
        <v>-129.18105</v>
      </c>
      <c r="D46" s="1">
        <v>105</v>
      </c>
      <c r="E46" s="1">
        <v>818</v>
      </c>
      <c r="F46" s="1">
        <v>29</v>
      </c>
      <c r="G46" s="1">
        <v>8026</v>
      </c>
      <c r="H46" s="1">
        <v>2645</v>
      </c>
      <c r="I46" s="3" t="s">
        <v>336</v>
      </c>
      <c r="L46" s="1" t="s">
        <v>326</v>
      </c>
    </row>
    <row r="47" spans="1:13">
      <c r="A47" s="1" t="s">
        <v>96</v>
      </c>
      <c r="B47" s="1">
        <v>47.696339000000002</v>
      </c>
      <c r="C47" s="1">
        <v>-129.08088100000001</v>
      </c>
      <c r="D47" s="1">
        <v>11</v>
      </c>
      <c r="E47" s="1" t="s">
        <v>335</v>
      </c>
      <c r="F47" s="1">
        <v>60</v>
      </c>
      <c r="G47" s="1">
        <v>8006</v>
      </c>
      <c r="H47" s="1">
        <v>2605</v>
      </c>
      <c r="I47" s="3" t="s">
        <v>334</v>
      </c>
      <c r="L47" s="1" t="s">
        <v>326</v>
      </c>
    </row>
    <row r="48" spans="1:13">
      <c r="A48" s="1" t="s">
        <v>97</v>
      </c>
      <c r="B48" s="1">
        <v>47.695641999999999</v>
      </c>
      <c r="C48" s="1">
        <v>-128.89966000000001</v>
      </c>
      <c r="D48" s="1">
        <v>62</v>
      </c>
      <c r="E48" s="1" t="s">
        <v>332</v>
      </c>
      <c r="F48" s="1">
        <v>7</v>
      </c>
      <c r="G48" s="1">
        <v>8039</v>
      </c>
      <c r="H48" s="1">
        <v>2544</v>
      </c>
      <c r="I48" s="3" t="s">
        <v>333</v>
      </c>
      <c r="L48" s="1" t="s">
        <v>326</v>
      </c>
    </row>
    <row r="49" spans="1:13">
      <c r="A49" s="1" t="s">
        <v>98</v>
      </c>
      <c r="B49" s="1">
        <v>47.760669</v>
      </c>
      <c r="C49" s="1">
        <v>-129.05058099999999</v>
      </c>
      <c r="D49" s="1">
        <v>23</v>
      </c>
      <c r="E49" s="1">
        <v>8010</v>
      </c>
      <c r="F49" s="1">
        <v>27</v>
      </c>
      <c r="G49" s="1">
        <v>8035</v>
      </c>
      <c r="H49" s="1">
        <v>2655</v>
      </c>
      <c r="I49" s="3" t="s">
        <v>331</v>
      </c>
      <c r="L49" s="1" t="s">
        <v>326</v>
      </c>
    </row>
    <row r="50" spans="1:13">
      <c r="A50" s="1" t="s">
        <v>99</v>
      </c>
      <c r="B50" s="1">
        <v>47.817174000000001</v>
      </c>
      <c r="C50" s="1">
        <v>-129.15074999999999</v>
      </c>
      <c r="D50" s="1">
        <v>85</v>
      </c>
      <c r="E50" s="1" t="s">
        <v>422</v>
      </c>
      <c r="F50" s="1">
        <v>95</v>
      </c>
      <c r="G50" s="1">
        <v>27</v>
      </c>
      <c r="H50" s="1">
        <v>2500</v>
      </c>
      <c r="I50" s="3" t="s">
        <v>423</v>
      </c>
      <c r="L50" s="1" t="s">
        <v>326</v>
      </c>
    </row>
    <row r="51" spans="1:13">
      <c r="A51" s="1" t="s">
        <v>100</v>
      </c>
      <c r="B51" s="1">
        <v>47.870783000000003</v>
      </c>
      <c r="C51" s="1">
        <v>-129.12549999999999</v>
      </c>
      <c r="D51" s="1">
        <v>108</v>
      </c>
      <c r="E51" s="1" t="s">
        <v>421</v>
      </c>
      <c r="F51" s="1">
        <v>17</v>
      </c>
      <c r="G51" s="1">
        <v>16</v>
      </c>
      <c r="H51" s="1">
        <v>2374</v>
      </c>
      <c r="I51" s="3" t="s">
        <v>420</v>
      </c>
      <c r="L51" s="1" t="s">
        <v>326</v>
      </c>
    </row>
    <row r="52" spans="1:13">
      <c r="A52" s="1" t="s">
        <v>101</v>
      </c>
      <c r="B52" s="1">
        <v>47.913670000000003</v>
      </c>
      <c r="C52" s="1">
        <v>-129.1053</v>
      </c>
      <c r="D52" s="1">
        <v>71</v>
      </c>
      <c r="E52" s="1" t="s">
        <v>417</v>
      </c>
      <c r="F52" s="1">
        <v>20</v>
      </c>
      <c r="G52" s="1" t="s">
        <v>418</v>
      </c>
      <c r="H52" s="1">
        <v>2215</v>
      </c>
      <c r="I52" s="3" t="s">
        <v>419</v>
      </c>
      <c r="L52" s="1" t="s">
        <v>326</v>
      </c>
    </row>
    <row r="53" spans="1:13">
      <c r="A53" s="1" t="s">
        <v>102</v>
      </c>
      <c r="B53" s="1">
        <v>47.881408999999998</v>
      </c>
      <c r="C53" s="1">
        <v>-129.06414699999999</v>
      </c>
      <c r="D53" s="1">
        <v>47</v>
      </c>
      <c r="E53" s="1">
        <v>2007</v>
      </c>
      <c r="F53" s="1">
        <v>137</v>
      </c>
      <c r="G53" s="1" t="s">
        <v>416</v>
      </c>
      <c r="H53" s="1">
        <v>2274</v>
      </c>
      <c r="I53" s="3" t="s">
        <v>415</v>
      </c>
      <c r="L53" s="1" t="s">
        <v>326</v>
      </c>
    </row>
    <row r="54" spans="1:13">
      <c r="A54" s="1" t="s">
        <v>103</v>
      </c>
      <c r="B54" s="1">
        <v>47.822294999999997</v>
      </c>
      <c r="C54" s="1">
        <v>-129.00746799999999</v>
      </c>
      <c r="D54" s="1">
        <v>97</v>
      </c>
      <c r="E54" s="1" t="s">
        <v>223</v>
      </c>
      <c r="F54" s="1">
        <v>40</v>
      </c>
      <c r="G54" s="1" t="s">
        <v>224</v>
      </c>
      <c r="H54" s="1">
        <v>2648</v>
      </c>
      <c r="I54" s="3" t="s">
        <v>414</v>
      </c>
      <c r="L54" s="1" t="s">
        <v>326</v>
      </c>
    </row>
    <row r="55" spans="1:13">
      <c r="A55" s="1" t="s">
        <v>104</v>
      </c>
      <c r="B55" s="1">
        <v>47.874685999999997</v>
      </c>
      <c r="C55" s="1">
        <v>-128.87390600000001</v>
      </c>
      <c r="D55" s="1">
        <v>57</v>
      </c>
      <c r="E55" s="1" t="s">
        <v>222</v>
      </c>
      <c r="F55" s="1">
        <v>56</v>
      </c>
      <c r="G55" s="1" t="s">
        <v>221</v>
      </c>
      <c r="H55" s="1">
        <v>2460</v>
      </c>
      <c r="I55" s="3" t="s">
        <v>220</v>
      </c>
      <c r="L55" s="1" t="s">
        <v>326</v>
      </c>
    </row>
    <row r="56" spans="1:13">
      <c r="A56" s="1" t="s">
        <v>105</v>
      </c>
      <c r="B56" s="1">
        <v>47.892034000000002</v>
      </c>
      <c r="C56" s="1">
        <v>-129.00279399999999</v>
      </c>
      <c r="D56" s="1">
        <v>55</v>
      </c>
      <c r="E56" s="1" t="s">
        <v>216</v>
      </c>
      <c r="F56" s="1">
        <v>140</v>
      </c>
      <c r="G56" s="1" t="s">
        <v>218</v>
      </c>
      <c r="H56" s="1">
        <v>2571</v>
      </c>
      <c r="I56" s="3" t="s">
        <v>219</v>
      </c>
      <c r="L56" s="1" t="s">
        <v>326</v>
      </c>
    </row>
    <row r="57" spans="1:13">
      <c r="A57" s="1" t="s">
        <v>106</v>
      </c>
      <c r="B57" s="1">
        <v>47.924295000000001</v>
      </c>
      <c r="C57" s="1">
        <v>-129.043947</v>
      </c>
      <c r="D57" s="1">
        <v>98</v>
      </c>
      <c r="E57" s="1">
        <v>820</v>
      </c>
      <c r="F57" s="1">
        <v>25</v>
      </c>
      <c r="G57" s="1" t="s">
        <v>136</v>
      </c>
      <c r="H57" s="1">
        <v>2391</v>
      </c>
      <c r="I57" s="3" t="s">
        <v>215</v>
      </c>
      <c r="L57" s="1" t="s">
        <v>326</v>
      </c>
    </row>
    <row r="58" spans="1:13">
      <c r="A58" s="1" t="s">
        <v>107</v>
      </c>
      <c r="B58" s="1">
        <v>47.953659999999999</v>
      </c>
      <c r="C58" s="1">
        <v>-128.95968099999999</v>
      </c>
      <c r="D58" s="1">
        <v>94</v>
      </c>
      <c r="E58" s="1" t="s">
        <v>154</v>
      </c>
      <c r="F58" s="1">
        <v>138</v>
      </c>
      <c r="G58" s="1" t="s">
        <v>155</v>
      </c>
      <c r="H58" s="1">
        <v>2414</v>
      </c>
      <c r="I58" s="3" t="s">
        <v>340</v>
      </c>
      <c r="L58" s="1" t="s">
        <v>326</v>
      </c>
    </row>
    <row r="59" spans="1:13">
      <c r="A59" s="1" t="s">
        <v>277</v>
      </c>
      <c r="B59" s="1">
        <v>47.967182000000001</v>
      </c>
      <c r="C59" s="1">
        <v>-129.02374699999999</v>
      </c>
      <c r="D59" s="1">
        <v>30</v>
      </c>
      <c r="E59" s="1" t="s">
        <v>343</v>
      </c>
      <c r="F59" s="1">
        <v>78</v>
      </c>
      <c r="G59" s="1" t="s">
        <v>342</v>
      </c>
      <c r="H59" s="1">
        <v>2318</v>
      </c>
      <c r="I59" s="3" t="s">
        <v>341</v>
      </c>
      <c r="L59" s="1" t="s">
        <v>326</v>
      </c>
    </row>
    <row r="60" spans="1:13">
      <c r="A60" s="1" t="s">
        <v>278</v>
      </c>
      <c r="B60" s="1">
        <v>47.956556999999997</v>
      </c>
      <c r="C60" s="1">
        <v>-129.08510000000001</v>
      </c>
      <c r="D60" s="1">
        <v>28</v>
      </c>
      <c r="E60" s="1" t="s">
        <v>25</v>
      </c>
      <c r="F60" s="1">
        <v>88</v>
      </c>
      <c r="G60" s="1" t="s">
        <v>26</v>
      </c>
      <c r="H60" s="1">
        <v>2102</v>
      </c>
      <c r="I60" s="3" t="s">
        <v>27</v>
      </c>
      <c r="L60" s="1" t="s">
        <v>326</v>
      </c>
      <c r="M60" s="1" t="s">
        <v>300</v>
      </c>
    </row>
    <row r="61" spans="1:13">
      <c r="A61" s="1" t="s">
        <v>28</v>
      </c>
      <c r="B61" s="1">
        <v>47.957512899999998</v>
      </c>
      <c r="C61" s="1">
        <v>-129.08405200000001</v>
      </c>
      <c r="D61" s="1">
        <v>91</v>
      </c>
      <c r="E61" s="5" t="s">
        <v>29</v>
      </c>
      <c r="F61" s="1">
        <v>57</v>
      </c>
      <c r="G61" s="1" t="s">
        <v>30</v>
      </c>
      <c r="H61" s="1">
        <v>2102</v>
      </c>
      <c r="I61" s="3" t="s">
        <v>31</v>
      </c>
      <c r="L61" s="1" t="s">
        <v>327</v>
      </c>
      <c r="M61" s="1" t="s">
        <v>390</v>
      </c>
    </row>
    <row r="62" spans="1:13">
      <c r="A62" s="1" t="s">
        <v>279</v>
      </c>
      <c r="B62" s="1">
        <v>47.999634999999998</v>
      </c>
      <c r="C62" s="1">
        <v>-129.17750599999999</v>
      </c>
    </row>
    <row r="63" spans="1:13">
      <c r="A63" s="1" t="s">
        <v>280</v>
      </c>
      <c r="B63" s="1">
        <v>48.081313999999999</v>
      </c>
      <c r="C63" s="1">
        <v>-129.276094</v>
      </c>
      <c r="D63" s="1">
        <v>49</v>
      </c>
      <c r="E63" s="1" t="s">
        <v>174</v>
      </c>
      <c r="F63" s="1">
        <v>136</v>
      </c>
      <c r="G63" s="1" t="s">
        <v>175</v>
      </c>
      <c r="H63" s="1">
        <v>2376</v>
      </c>
      <c r="I63" s="3" t="s">
        <v>328</v>
      </c>
      <c r="L63" s="1" t="s">
        <v>326</v>
      </c>
    </row>
    <row r="64" spans="1:13">
      <c r="A64" s="1" t="s">
        <v>281</v>
      </c>
      <c r="B64" s="1">
        <v>48.042586999999997</v>
      </c>
      <c r="C64" s="1">
        <v>-129.37614400000001</v>
      </c>
    </row>
    <row r="65" spans="1:12">
      <c r="A65" s="1" t="s">
        <v>282</v>
      </c>
      <c r="B65" s="1">
        <v>48.132109</v>
      </c>
      <c r="C65" s="1">
        <v>-129.36326700000001</v>
      </c>
    </row>
    <row r="66" spans="1:12">
      <c r="A66" s="1" t="s">
        <v>283</v>
      </c>
      <c r="B66" s="1">
        <v>48.221631000000002</v>
      </c>
      <c r="C66" s="1">
        <v>-129.350391</v>
      </c>
    </row>
    <row r="67" spans="1:12">
      <c r="A67" s="1" t="s">
        <v>284</v>
      </c>
      <c r="B67" s="1">
        <v>48.242454000000002</v>
      </c>
      <c r="C67" s="1">
        <v>-129.252915</v>
      </c>
      <c r="D67" s="1">
        <v>2</v>
      </c>
      <c r="E67" s="1">
        <v>12</v>
      </c>
      <c r="F67" s="1">
        <v>21</v>
      </c>
      <c r="G67" s="1" t="s">
        <v>330</v>
      </c>
      <c r="H67" s="1">
        <v>2440</v>
      </c>
      <c r="I67" s="3" t="s">
        <v>329</v>
      </c>
      <c r="L67" s="1" t="s">
        <v>326</v>
      </c>
    </row>
    <row r="68" spans="1:12">
      <c r="A68" s="1" t="s">
        <v>285</v>
      </c>
      <c r="B68" s="1">
        <v>48.294972999999999</v>
      </c>
      <c r="C68" s="1">
        <v>-129.36683500000001</v>
      </c>
    </row>
    <row r="69" spans="1:12">
      <c r="A69" s="1" t="s">
        <v>286</v>
      </c>
      <c r="B69" s="1">
        <v>48.432174000000003</v>
      </c>
      <c r="C69" s="1">
        <v>-129.25262000000001</v>
      </c>
    </row>
  </sheetData>
  <phoneticPr fontId="3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69"/>
  <sheetViews>
    <sheetView tabSelected="1" view="pageLayout" workbookViewId="0">
      <selection activeCell="C17" sqref="C17"/>
    </sheetView>
  </sheetViews>
  <sheetFormatPr baseColWidth="10" defaultRowHeight="13"/>
  <cols>
    <col min="1" max="1" width="4.85546875" style="37" bestFit="1" customWidth="1"/>
    <col min="2" max="2" width="13.140625" style="37" customWidth="1"/>
    <col min="3" max="3" width="13.7109375" style="37" customWidth="1"/>
    <col min="4" max="4" width="6.85546875" style="39" customWidth="1"/>
    <col min="5" max="5" width="16.140625" style="37" customWidth="1"/>
    <col min="6" max="6" width="17.85546875" style="37" customWidth="1"/>
    <col min="7" max="7" width="15.140625" style="37" bestFit="1" customWidth="1"/>
    <col min="8" max="8" width="16" style="37" customWidth="1"/>
    <col min="9" max="16384" width="10.7109375" style="37"/>
  </cols>
  <sheetData>
    <row r="1" spans="1:8" s="38" customFormat="1">
      <c r="A1" s="38" t="s">
        <v>800</v>
      </c>
      <c r="B1" s="38" t="s">
        <v>801</v>
      </c>
      <c r="C1" s="38" t="s">
        <v>802</v>
      </c>
      <c r="D1" s="38" t="s">
        <v>803</v>
      </c>
      <c r="E1" s="38" t="s">
        <v>804</v>
      </c>
      <c r="F1" s="38" t="s">
        <v>805</v>
      </c>
      <c r="G1" s="38" t="s">
        <v>806</v>
      </c>
      <c r="H1" s="38" t="s">
        <v>807</v>
      </c>
    </row>
    <row r="2" spans="1:8">
      <c r="A2" s="37" t="s">
        <v>97</v>
      </c>
      <c r="B2" s="37" t="s">
        <v>552</v>
      </c>
      <c r="C2" s="37" t="s">
        <v>553</v>
      </c>
      <c r="D2" s="39">
        <v>2544</v>
      </c>
      <c r="E2" s="37" t="s">
        <v>986</v>
      </c>
      <c r="F2" s="37" t="s">
        <v>987</v>
      </c>
      <c r="G2" s="37" t="s">
        <v>273</v>
      </c>
      <c r="H2" s="37" t="s">
        <v>782</v>
      </c>
    </row>
    <row r="3" spans="1:8">
      <c r="A3" s="37" t="s">
        <v>104</v>
      </c>
      <c r="B3" s="37" t="s">
        <v>554</v>
      </c>
      <c r="C3" s="37" t="s">
        <v>555</v>
      </c>
      <c r="D3" s="39">
        <v>2460</v>
      </c>
      <c r="E3" s="37" t="s">
        <v>784</v>
      </c>
      <c r="F3" s="37" t="s">
        <v>988</v>
      </c>
      <c r="G3" s="37" t="s">
        <v>504</v>
      </c>
      <c r="H3" s="37" t="s">
        <v>783</v>
      </c>
    </row>
    <row r="4" spans="1:8">
      <c r="A4" s="37" t="s">
        <v>60</v>
      </c>
      <c r="B4" s="37" t="s">
        <v>831</v>
      </c>
      <c r="C4" s="37" t="s">
        <v>556</v>
      </c>
      <c r="D4" s="39">
        <v>2449</v>
      </c>
      <c r="E4" s="37" t="s">
        <v>818</v>
      </c>
      <c r="F4" s="37" t="s">
        <v>819</v>
      </c>
      <c r="G4" s="37" t="s">
        <v>162</v>
      </c>
      <c r="H4" s="37" t="s">
        <v>614</v>
      </c>
    </row>
    <row r="5" spans="1:8">
      <c r="A5" s="37" t="s">
        <v>74</v>
      </c>
      <c r="B5" s="37" t="s">
        <v>832</v>
      </c>
      <c r="C5" s="37" t="s">
        <v>833</v>
      </c>
      <c r="D5" s="39">
        <v>2502</v>
      </c>
      <c r="E5" s="37" t="s">
        <v>616</v>
      </c>
      <c r="F5" s="37" t="s">
        <v>1012</v>
      </c>
      <c r="G5" s="37" t="s">
        <v>257</v>
      </c>
      <c r="H5" s="37" t="s">
        <v>615</v>
      </c>
    </row>
    <row r="6" spans="1:8">
      <c r="A6" s="37" t="s">
        <v>93</v>
      </c>
      <c r="B6" s="37" t="s">
        <v>557</v>
      </c>
      <c r="C6" s="37" t="s">
        <v>558</v>
      </c>
      <c r="D6" s="39">
        <v>2756</v>
      </c>
      <c r="E6" s="37" t="s">
        <v>713</v>
      </c>
      <c r="F6" s="37" t="s">
        <v>714</v>
      </c>
      <c r="G6" s="37" t="s">
        <v>467</v>
      </c>
      <c r="H6" s="37" t="s">
        <v>441</v>
      </c>
    </row>
    <row r="7" spans="1:8">
      <c r="A7" s="37" t="s">
        <v>307</v>
      </c>
      <c r="B7" s="37" t="s">
        <v>559</v>
      </c>
      <c r="C7" s="37" t="s">
        <v>560</v>
      </c>
      <c r="D7" s="39">
        <v>2752</v>
      </c>
      <c r="E7" s="37" t="s">
        <v>715</v>
      </c>
      <c r="F7" s="37" t="s">
        <v>716</v>
      </c>
      <c r="G7" s="37" t="s">
        <v>466</v>
      </c>
      <c r="H7" s="37" t="s">
        <v>442</v>
      </c>
    </row>
    <row r="8" spans="1:8">
      <c r="A8" s="37" t="s">
        <v>306</v>
      </c>
      <c r="B8" s="37" t="s">
        <v>561</v>
      </c>
      <c r="C8" s="37" t="s">
        <v>562</v>
      </c>
      <c r="D8" s="39">
        <v>2752</v>
      </c>
      <c r="E8" s="37" t="s">
        <v>717</v>
      </c>
      <c r="F8" s="37" t="s">
        <v>718</v>
      </c>
      <c r="G8" s="37" t="s">
        <v>465</v>
      </c>
      <c r="H8" s="37" t="s">
        <v>443</v>
      </c>
    </row>
    <row r="9" spans="1:8">
      <c r="A9" s="37" t="s">
        <v>305</v>
      </c>
      <c r="B9" s="37" t="s">
        <v>563</v>
      </c>
      <c r="C9" s="37" t="s">
        <v>564</v>
      </c>
      <c r="D9" s="39">
        <v>2745</v>
      </c>
      <c r="E9" s="37" t="s">
        <v>719</v>
      </c>
      <c r="F9" s="37" t="s">
        <v>720</v>
      </c>
      <c r="G9" s="37" t="s">
        <v>464</v>
      </c>
      <c r="H9" s="37" t="s">
        <v>444</v>
      </c>
    </row>
    <row r="10" spans="1:8">
      <c r="A10" s="37" t="s">
        <v>87</v>
      </c>
      <c r="B10" s="37" t="s">
        <v>565</v>
      </c>
      <c r="C10" s="37" t="s">
        <v>566</v>
      </c>
      <c r="D10" s="39">
        <v>2570</v>
      </c>
      <c r="E10" s="37" t="s">
        <v>903</v>
      </c>
      <c r="F10" s="37" t="s">
        <v>904</v>
      </c>
      <c r="G10" s="37" t="s">
        <v>430</v>
      </c>
      <c r="H10" s="37" t="s">
        <v>413</v>
      </c>
    </row>
    <row r="11" spans="1:8">
      <c r="A11" s="37" t="s">
        <v>280</v>
      </c>
      <c r="B11" s="37" t="s">
        <v>834</v>
      </c>
      <c r="C11" s="37" t="s">
        <v>567</v>
      </c>
      <c r="D11" s="39">
        <v>2376</v>
      </c>
      <c r="E11" s="37" t="s">
        <v>634</v>
      </c>
      <c r="F11" s="37" t="s">
        <v>635</v>
      </c>
      <c r="G11" s="37" t="s">
        <v>474</v>
      </c>
      <c r="H11" s="37" t="s">
        <v>591</v>
      </c>
    </row>
    <row r="12" spans="1:8">
      <c r="A12" s="37" t="s">
        <v>284</v>
      </c>
      <c r="B12" s="37" t="s">
        <v>568</v>
      </c>
      <c r="C12" s="37" t="s">
        <v>569</v>
      </c>
      <c r="D12" s="39">
        <v>2440</v>
      </c>
      <c r="E12" s="37" t="s">
        <v>626</v>
      </c>
      <c r="F12" s="37" t="s">
        <v>627</v>
      </c>
      <c r="G12" s="37" t="s">
        <v>308</v>
      </c>
      <c r="H12" s="37" t="s">
        <v>592</v>
      </c>
    </row>
    <row r="13" spans="1:8">
      <c r="A13" s="37" t="s">
        <v>96</v>
      </c>
      <c r="B13" s="37" t="s">
        <v>570</v>
      </c>
      <c r="C13" s="37" t="s">
        <v>835</v>
      </c>
      <c r="D13" s="39">
        <v>2605</v>
      </c>
      <c r="E13" s="37" t="s">
        <v>878</v>
      </c>
      <c r="F13" s="37" t="s">
        <v>708</v>
      </c>
      <c r="G13" s="37" t="s">
        <v>508</v>
      </c>
      <c r="H13" s="37" t="s">
        <v>593</v>
      </c>
    </row>
    <row r="14" spans="1:8">
      <c r="A14" s="37" t="s">
        <v>98</v>
      </c>
      <c r="B14" s="37" t="s">
        <v>395</v>
      </c>
      <c r="C14" s="37" t="s">
        <v>836</v>
      </c>
      <c r="D14" s="39">
        <v>2655</v>
      </c>
      <c r="E14" s="37" t="s">
        <v>874</v>
      </c>
      <c r="F14" s="37" t="s">
        <v>875</v>
      </c>
      <c r="G14" s="37" t="s">
        <v>272</v>
      </c>
      <c r="H14" s="37" t="s">
        <v>594</v>
      </c>
    </row>
    <row r="15" spans="1:8">
      <c r="A15" s="37" t="s">
        <v>103</v>
      </c>
      <c r="B15" s="37" t="s">
        <v>396</v>
      </c>
      <c r="C15" s="37" t="s">
        <v>837</v>
      </c>
      <c r="D15" s="39">
        <v>2648</v>
      </c>
      <c r="E15" s="37" t="s">
        <v>876</v>
      </c>
      <c r="F15" s="37" t="s">
        <v>877</v>
      </c>
      <c r="G15" s="37" t="s">
        <v>505</v>
      </c>
      <c r="H15" s="37" t="s">
        <v>595</v>
      </c>
    </row>
    <row r="16" spans="1:8">
      <c r="A16" s="37" t="s">
        <v>105</v>
      </c>
      <c r="B16" s="37" t="s">
        <v>397</v>
      </c>
      <c r="C16" s="37" t="s">
        <v>838</v>
      </c>
      <c r="D16" s="39">
        <v>2571</v>
      </c>
      <c r="E16" s="37" t="s">
        <v>989</v>
      </c>
      <c r="F16" s="37" t="s">
        <v>990</v>
      </c>
      <c r="G16" s="37" t="s">
        <v>262</v>
      </c>
      <c r="H16" s="37" t="s">
        <v>596</v>
      </c>
    </row>
    <row r="17" spans="1:8">
      <c r="A17" s="37" t="s">
        <v>107</v>
      </c>
      <c r="B17" s="37" t="s">
        <v>398</v>
      </c>
      <c r="C17" s="37" t="s">
        <v>54</v>
      </c>
      <c r="D17" s="39">
        <v>2414</v>
      </c>
      <c r="E17" s="37" t="s">
        <v>598</v>
      </c>
      <c r="F17" s="37" t="s">
        <v>997</v>
      </c>
      <c r="G17" s="37" t="s">
        <v>171</v>
      </c>
      <c r="H17" s="37" t="s">
        <v>597</v>
      </c>
    </row>
    <row r="18" spans="1:8">
      <c r="A18" s="37" t="s">
        <v>61</v>
      </c>
      <c r="B18" s="37" t="s">
        <v>839</v>
      </c>
      <c r="C18" s="37" t="s">
        <v>399</v>
      </c>
      <c r="D18" s="39">
        <v>2273</v>
      </c>
      <c r="E18" s="37" t="s">
        <v>998</v>
      </c>
      <c r="F18" s="37" t="s">
        <v>999</v>
      </c>
      <c r="G18" s="37" t="s">
        <v>163</v>
      </c>
      <c r="H18" s="37" t="s">
        <v>599</v>
      </c>
    </row>
    <row r="19" spans="1:8">
      <c r="A19" s="37" t="s">
        <v>75</v>
      </c>
      <c r="B19" s="37" t="s">
        <v>840</v>
      </c>
      <c r="C19" s="37" t="s">
        <v>400</v>
      </c>
      <c r="D19" s="39">
        <v>2513</v>
      </c>
      <c r="E19" s="37" t="s">
        <v>1013</v>
      </c>
      <c r="F19" s="37" t="s">
        <v>1014</v>
      </c>
      <c r="G19" s="37" t="s">
        <v>440</v>
      </c>
      <c r="H19" s="37" t="s">
        <v>600</v>
      </c>
    </row>
    <row r="20" spans="1:8">
      <c r="A20" s="37" t="s">
        <v>102</v>
      </c>
      <c r="B20" s="37" t="s">
        <v>401</v>
      </c>
      <c r="C20" s="37" t="s">
        <v>841</v>
      </c>
      <c r="D20" s="39">
        <v>2274</v>
      </c>
      <c r="E20" s="37" t="s">
        <v>991</v>
      </c>
      <c r="F20" s="37" t="s">
        <v>992</v>
      </c>
      <c r="G20" s="37" t="s">
        <v>506</v>
      </c>
      <c r="H20" s="37" t="s">
        <v>601</v>
      </c>
    </row>
    <row r="21" spans="1:8">
      <c r="A21" s="37" t="s">
        <v>106</v>
      </c>
      <c r="B21" s="37" t="s">
        <v>492</v>
      </c>
      <c r="C21" s="37" t="s">
        <v>842</v>
      </c>
      <c r="D21" s="39">
        <v>2391</v>
      </c>
      <c r="E21" s="37" t="s">
        <v>995</v>
      </c>
      <c r="F21" s="37" t="s">
        <v>996</v>
      </c>
      <c r="G21" s="37" t="s">
        <v>172</v>
      </c>
      <c r="H21" s="37" t="s">
        <v>602</v>
      </c>
    </row>
    <row r="22" spans="1:8">
      <c r="A22" s="37" t="s">
        <v>277</v>
      </c>
      <c r="B22" s="37" t="s">
        <v>493</v>
      </c>
      <c r="C22" s="37" t="s">
        <v>843</v>
      </c>
      <c r="D22" s="39">
        <v>2318</v>
      </c>
      <c r="E22" s="37" t="s">
        <v>972</v>
      </c>
      <c r="F22" s="37" t="s">
        <v>973</v>
      </c>
      <c r="G22" s="37" t="s">
        <v>170</v>
      </c>
      <c r="H22" s="37" t="s">
        <v>603</v>
      </c>
    </row>
    <row r="23" spans="1:8">
      <c r="A23" s="37" t="s">
        <v>62</v>
      </c>
      <c r="B23" s="37" t="s">
        <v>844</v>
      </c>
      <c r="C23" s="37" t="s">
        <v>845</v>
      </c>
      <c r="D23" s="39">
        <v>2260</v>
      </c>
      <c r="E23" s="37" t="s">
        <v>976</v>
      </c>
      <c r="F23" s="37" t="s">
        <v>977</v>
      </c>
      <c r="G23" s="37" t="s">
        <v>164</v>
      </c>
      <c r="H23" s="37" t="s">
        <v>349</v>
      </c>
    </row>
    <row r="24" spans="1:8">
      <c r="A24" s="37" t="s">
        <v>68</v>
      </c>
      <c r="B24" s="37" t="s">
        <v>912</v>
      </c>
      <c r="C24" s="37" t="s">
        <v>494</v>
      </c>
      <c r="D24" s="39">
        <v>2324</v>
      </c>
      <c r="E24" s="37" t="s">
        <v>816</v>
      </c>
      <c r="F24" s="37" t="s">
        <v>817</v>
      </c>
      <c r="G24" s="37" t="s">
        <v>478</v>
      </c>
      <c r="H24" s="37" t="s">
        <v>350</v>
      </c>
    </row>
    <row r="25" spans="1:8">
      <c r="A25" s="37" t="s">
        <v>95</v>
      </c>
      <c r="B25" s="37" t="s">
        <v>495</v>
      </c>
      <c r="C25" s="37" t="s">
        <v>496</v>
      </c>
      <c r="D25" s="39">
        <v>2645</v>
      </c>
      <c r="E25" s="37" t="s">
        <v>709</v>
      </c>
      <c r="F25" s="37" t="s">
        <v>710</v>
      </c>
      <c r="G25" s="37" t="s">
        <v>509</v>
      </c>
      <c r="H25" s="37" t="s">
        <v>351</v>
      </c>
    </row>
    <row r="26" spans="1:8">
      <c r="A26" s="37" t="s">
        <v>99</v>
      </c>
      <c r="B26" s="37" t="s">
        <v>913</v>
      </c>
      <c r="C26" s="37" t="s">
        <v>914</v>
      </c>
      <c r="D26" s="39">
        <v>2500</v>
      </c>
      <c r="E26" s="37" t="s">
        <v>872</v>
      </c>
      <c r="F26" s="37" t="s">
        <v>873</v>
      </c>
      <c r="G26" s="37" t="s">
        <v>271</v>
      </c>
      <c r="H26" s="37" t="s">
        <v>735</v>
      </c>
    </row>
    <row r="27" spans="1:8">
      <c r="A27" s="37" t="s">
        <v>100</v>
      </c>
      <c r="B27" s="37" t="s">
        <v>497</v>
      </c>
      <c r="C27" s="37" t="s">
        <v>915</v>
      </c>
      <c r="D27" s="39">
        <v>2374</v>
      </c>
      <c r="E27" s="37" t="s">
        <v>870</v>
      </c>
      <c r="F27" s="37" t="s">
        <v>871</v>
      </c>
      <c r="G27" s="37" t="s">
        <v>270</v>
      </c>
      <c r="H27" s="37" t="s">
        <v>736</v>
      </c>
    </row>
    <row r="28" spans="1:8">
      <c r="A28" s="37" t="s">
        <v>101</v>
      </c>
      <c r="B28" s="37" t="s">
        <v>916</v>
      </c>
      <c r="C28" s="37" t="s">
        <v>917</v>
      </c>
      <c r="D28" s="39">
        <v>2215</v>
      </c>
      <c r="E28" s="37" t="s">
        <v>993</v>
      </c>
      <c r="F28" s="37" t="s">
        <v>994</v>
      </c>
      <c r="G28" s="37" t="s">
        <v>507</v>
      </c>
      <c r="H28" s="37" t="s">
        <v>737</v>
      </c>
    </row>
    <row r="29" spans="1:8">
      <c r="A29" s="37" t="s">
        <v>278</v>
      </c>
      <c r="B29" s="37" t="s">
        <v>498</v>
      </c>
      <c r="C29" s="37" t="s">
        <v>918</v>
      </c>
      <c r="D29" s="39">
        <v>2102</v>
      </c>
      <c r="E29" s="37" t="s">
        <v>907</v>
      </c>
      <c r="F29" s="37" t="s">
        <v>908</v>
      </c>
      <c r="G29" s="37" t="s">
        <v>169</v>
      </c>
      <c r="H29" s="37" t="s">
        <v>738</v>
      </c>
    </row>
    <row r="30" spans="1:8">
      <c r="A30" s="37" t="s">
        <v>304</v>
      </c>
      <c r="B30" s="37" t="s">
        <v>499</v>
      </c>
      <c r="C30" s="37" t="s">
        <v>919</v>
      </c>
      <c r="D30" s="39">
        <v>2102</v>
      </c>
      <c r="E30" s="37" t="s">
        <v>970</v>
      </c>
      <c r="F30" s="37" t="s">
        <v>971</v>
      </c>
      <c r="G30" s="37" t="s">
        <v>168</v>
      </c>
      <c r="H30" s="37" t="s">
        <v>739</v>
      </c>
    </row>
    <row r="31" spans="1:8">
      <c r="A31" s="37" t="s">
        <v>500</v>
      </c>
      <c r="B31" s="37" t="s">
        <v>501</v>
      </c>
      <c r="C31" s="37" t="s">
        <v>920</v>
      </c>
      <c r="D31" s="39">
        <v>2174</v>
      </c>
      <c r="E31" s="37" t="s">
        <v>974</v>
      </c>
      <c r="F31" s="37" t="s">
        <v>975</v>
      </c>
      <c r="G31" s="37" t="s">
        <v>165</v>
      </c>
      <c r="H31" s="37" t="s">
        <v>740</v>
      </c>
    </row>
    <row r="32" spans="1:8">
      <c r="A32" s="37" t="s">
        <v>502</v>
      </c>
      <c r="B32" s="37" t="s">
        <v>921</v>
      </c>
      <c r="C32" s="37" t="s">
        <v>922</v>
      </c>
      <c r="D32" s="39">
        <v>2288</v>
      </c>
      <c r="E32" s="37" t="s">
        <v>812</v>
      </c>
      <c r="F32" s="37" t="s">
        <v>813</v>
      </c>
      <c r="G32" s="37" t="s">
        <v>476</v>
      </c>
      <c r="H32" s="37" t="s">
        <v>741</v>
      </c>
    </row>
    <row r="33" spans="1:8">
      <c r="A33" s="37" t="s">
        <v>67</v>
      </c>
      <c r="B33" s="37" t="s">
        <v>923</v>
      </c>
      <c r="C33" s="37" t="s">
        <v>924</v>
      </c>
      <c r="D33" s="39">
        <v>2467</v>
      </c>
      <c r="E33" s="37" t="s">
        <v>814</v>
      </c>
      <c r="F33" s="37" t="s">
        <v>815</v>
      </c>
      <c r="G33" s="37" t="s">
        <v>477</v>
      </c>
      <c r="H33" s="37" t="s">
        <v>742</v>
      </c>
    </row>
    <row r="34" spans="1:8">
      <c r="A34" s="37" t="s">
        <v>76</v>
      </c>
      <c r="B34" s="37" t="s">
        <v>925</v>
      </c>
      <c r="C34" s="37" t="s">
        <v>677</v>
      </c>
      <c r="D34" s="39">
        <v>2647</v>
      </c>
      <c r="E34" s="37" t="s">
        <v>1015</v>
      </c>
      <c r="F34" s="37" t="s">
        <v>1016</v>
      </c>
      <c r="G34" s="37" t="s">
        <v>439</v>
      </c>
      <c r="H34" s="37" t="s">
        <v>571</v>
      </c>
    </row>
    <row r="35" spans="1:8">
      <c r="A35" s="37" t="s">
        <v>77</v>
      </c>
      <c r="B35" s="37" t="s">
        <v>678</v>
      </c>
      <c r="C35" s="37" t="s">
        <v>679</v>
      </c>
      <c r="D35" s="39">
        <v>2682</v>
      </c>
      <c r="E35" s="37" t="s">
        <v>573</v>
      </c>
      <c r="F35" s="37" t="s">
        <v>1017</v>
      </c>
      <c r="G35" s="37" t="s">
        <v>438</v>
      </c>
      <c r="H35" s="37" t="s">
        <v>572</v>
      </c>
    </row>
    <row r="36" spans="1:8">
      <c r="A36" s="37" t="s">
        <v>85</v>
      </c>
      <c r="B36" s="37" t="s">
        <v>680</v>
      </c>
      <c r="C36" s="37" t="s">
        <v>926</v>
      </c>
      <c r="D36" s="39">
        <v>2478</v>
      </c>
      <c r="E36" s="37" t="s">
        <v>927</v>
      </c>
      <c r="F36" s="37" t="s">
        <v>928</v>
      </c>
      <c r="G36" s="37" t="s">
        <v>432</v>
      </c>
      <c r="H36" s="37" t="s">
        <v>574</v>
      </c>
    </row>
    <row r="37" spans="1:8">
      <c r="A37" s="37" t="s">
        <v>83</v>
      </c>
      <c r="B37" s="37" t="s">
        <v>681</v>
      </c>
      <c r="C37" s="37" t="s">
        <v>949</v>
      </c>
      <c r="D37" s="39">
        <v>2414</v>
      </c>
      <c r="E37" s="37" t="s">
        <v>1028</v>
      </c>
      <c r="F37" s="37" t="s">
        <v>1029</v>
      </c>
      <c r="G37" s="37" t="s">
        <v>434</v>
      </c>
      <c r="H37" s="37" t="s">
        <v>575</v>
      </c>
    </row>
    <row r="38" spans="1:8">
      <c r="A38" s="37" t="s">
        <v>82</v>
      </c>
      <c r="B38" s="37" t="s">
        <v>950</v>
      </c>
      <c r="C38" s="37" t="s">
        <v>951</v>
      </c>
      <c r="D38" s="39">
        <v>2333</v>
      </c>
      <c r="E38" s="37" t="s">
        <v>905</v>
      </c>
      <c r="F38" s="37" t="s">
        <v>906</v>
      </c>
      <c r="G38" s="37" t="s">
        <v>435</v>
      </c>
      <c r="H38" s="37" t="s">
        <v>576</v>
      </c>
    </row>
    <row r="39" spans="1:8">
      <c r="A39" s="37" t="s">
        <v>64</v>
      </c>
      <c r="B39" s="37" t="s">
        <v>952</v>
      </c>
      <c r="C39" s="37" t="s">
        <v>953</v>
      </c>
      <c r="D39" s="39">
        <v>2362</v>
      </c>
      <c r="E39" s="37" t="s">
        <v>1024</v>
      </c>
      <c r="F39" s="37" t="s">
        <v>1025</v>
      </c>
      <c r="G39" s="37" t="s">
        <v>166</v>
      </c>
      <c r="H39" s="37" t="s">
        <v>577</v>
      </c>
    </row>
    <row r="40" spans="1:8">
      <c r="A40" s="37" t="s">
        <v>66</v>
      </c>
      <c r="B40" s="37" t="s">
        <v>954</v>
      </c>
      <c r="C40" s="37" t="s">
        <v>955</v>
      </c>
      <c r="D40" s="39">
        <v>2479</v>
      </c>
      <c r="E40" s="37" t="s">
        <v>638</v>
      </c>
      <c r="F40" s="37" t="s">
        <v>639</v>
      </c>
      <c r="G40" s="37" t="s">
        <v>475</v>
      </c>
      <c r="H40" s="37" t="s">
        <v>578</v>
      </c>
    </row>
    <row r="41" spans="1:8">
      <c r="A41" s="37" t="s">
        <v>94</v>
      </c>
      <c r="B41" s="37" t="s">
        <v>682</v>
      </c>
      <c r="C41" s="37" t="s">
        <v>956</v>
      </c>
      <c r="D41" s="39">
        <v>2299</v>
      </c>
      <c r="E41" s="37" t="s">
        <v>711</v>
      </c>
      <c r="F41" s="37" t="s">
        <v>712</v>
      </c>
      <c r="G41" s="37" t="s">
        <v>463</v>
      </c>
      <c r="H41" s="37" t="s">
        <v>579</v>
      </c>
    </row>
    <row r="42" spans="1:8">
      <c r="A42" s="37" t="s">
        <v>84</v>
      </c>
      <c r="B42" s="37" t="s">
        <v>604</v>
      </c>
      <c r="C42" s="37" t="s">
        <v>605</v>
      </c>
      <c r="D42" s="39">
        <v>2193</v>
      </c>
      <c r="E42" s="37" t="s">
        <v>1030</v>
      </c>
      <c r="F42" s="37" t="s">
        <v>1031</v>
      </c>
      <c r="G42" s="37" t="s">
        <v>433</v>
      </c>
      <c r="H42" s="37" t="s">
        <v>580</v>
      </c>
    </row>
    <row r="43" spans="1:8">
      <c r="A43" s="37" t="s">
        <v>81</v>
      </c>
      <c r="B43" s="37" t="s">
        <v>957</v>
      </c>
      <c r="C43" s="37" t="s">
        <v>958</v>
      </c>
      <c r="D43" s="39">
        <v>2415</v>
      </c>
      <c r="E43" s="37" t="s">
        <v>636</v>
      </c>
      <c r="F43" s="37" t="s">
        <v>637</v>
      </c>
      <c r="G43" s="37" t="s">
        <v>247</v>
      </c>
      <c r="H43" s="37" t="s">
        <v>581</v>
      </c>
    </row>
    <row r="44" spans="1:8">
      <c r="A44" s="37" t="s">
        <v>80</v>
      </c>
      <c r="B44" s="37" t="s">
        <v>959</v>
      </c>
      <c r="C44" s="37" t="s">
        <v>960</v>
      </c>
      <c r="D44" s="39">
        <v>2592</v>
      </c>
      <c r="E44" s="37" t="s">
        <v>1022</v>
      </c>
      <c r="F44" s="37" t="s">
        <v>1023</v>
      </c>
      <c r="G44" s="37" t="s">
        <v>613</v>
      </c>
      <c r="H44" s="37" t="s">
        <v>582</v>
      </c>
    </row>
    <row r="45" spans="1:8">
      <c r="A45" s="37" t="s">
        <v>79</v>
      </c>
      <c r="B45" s="37" t="s">
        <v>606</v>
      </c>
      <c r="C45" s="37" t="s">
        <v>961</v>
      </c>
      <c r="D45" s="39">
        <v>2573</v>
      </c>
      <c r="E45" s="37" t="s">
        <v>1020</v>
      </c>
      <c r="F45" s="37" t="s">
        <v>1021</v>
      </c>
      <c r="G45" s="37" t="s">
        <v>436</v>
      </c>
      <c r="H45" s="37" t="s">
        <v>583</v>
      </c>
    </row>
    <row r="46" spans="1:8">
      <c r="A46" s="37" t="s">
        <v>78</v>
      </c>
      <c r="B46" s="37" t="s">
        <v>607</v>
      </c>
      <c r="C46" s="37" t="s">
        <v>962</v>
      </c>
      <c r="D46" s="39">
        <v>2541</v>
      </c>
      <c r="E46" s="37" t="s">
        <v>1018</v>
      </c>
      <c r="F46" s="37" t="s">
        <v>1019</v>
      </c>
      <c r="G46" s="37" t="s">
        <v>437</v>
      </c>
      <c r="H46" s="37" t="s">
        <v>584</v>
      </c>
    </row>
    <row r="47" spans="1:8">
      <c r="A47" s="37" t="s">
        <v>179</v>
      </c>
      <c r="B47" s="37" t="s">
        <v>608</v>
      </c>
      <c r="C47" s="37" t="s">
        <v>609</v>
      </c>
      <c r="D47" s="39">
        <v>2647</v>
      </c>
      <c r="E47" s="37" t="s">
        <v>588</v>
      </c>
      <c r="F47" s="37" t="s">
        <v>984</v>
      </c>
      <c r="G47" s="37" t="s">
        <v>428</v>
      </c>
      <c r="H47" s="37" t="s">
        <v>587</v>
      </c>
    </row>
    <row r="48" spans="1:8">
      <c r="A48" s="37" t="s">
        <v>183</v>
      </c>
      <c r="B48" s="37" t="s">
        <v>610</v>
      </c>
      <c r="C48" s="37" t="s">
        <v>611</v>
      </c>
      <c r="D48" s="39">
        <v>2646</v>
      </c>
      <c r="E48" s="37" t="s">
        <v>586</v>
      </c>
      <c r="F48" s="37" t="s">
        <v>985</v>
      </c>
      <c r="G48" s="37" t="s">
        <v>318</v>
      </c>
      <c r="H48" s="37" t="s">
        <v>585</v>
      </c>
    </row>
    <row r="49" spans="1:8">
      <c r="A49" s="37" t="s">
        <v>176</v>
      </c>
      <c r="B49" s="37" t="s">
        <v>612</v>
      </c>
      <c r="C49" s="37" t="s">
        <v>649</v>
      </c>
      <c r="D49" s="39">
        <v>2652</v>
      </c>
      <c r="E49" s="37" t="s">
        <v>590</v>
      </c>
      <c r="F49" s="37" t="s">
        <v>983</v>
      </c>
      <c r="G49" s="37" t="s">
        <v>317</v>
      </c>
      <c r="H49" s="37" t="s">
        <v>589</v>
      </c>
    </row>
    <row r="50" spans="1:8">
      <c r="A50" s="37" t="s">
        <v>378</v>
      </c>
      <c r="B50" s="37" t="s">
        <v>650</v>
      </c>
      <c r="C50" s="37" t="s">
        <v>651</v>
      </c>
      <c r="D50" s="39">
        <v>2583</v>
      </c>
      <c r="E50" s="37" t="s">
        <v>762</v>
      </c>
      <c r="F50" s="37" t="s">
        <v>982</v>
      </c>
      <c r="G50" s="37" t="s">
        <v>316</v>
      </c>
      <c r="H50" s="37" t="s">
        <v>761</v>
      </c>
    </row>
    <row r="51" spans="1:8">
      <c r="A51" s="37" t="s">
        <v>381</v>
      </c>
      <c r="B51" s="37" t="s">
        <v>652</v>
      </c>
      <c r="C51" s="37" t="s">
        <v>653</v>
      </c>
      <c r="D51" s="39">
        <v>2615</v>
      </c>
      <c r="E51" s="37" t="s">
        <v>980</v>
      </c>
      <c r="F51" s="37" t="s">
        <v>981</v>
      </c>
      <c r="G51" s="37" t="s">
        <v>315</v>
      </c>
      <c r="H51" s="37" t="s">
        <v>763</v>
      </c>
    </row>
    <row r="52" spans="1:8">
      <c r="A52" s="37" t="s">
        <v>181</v>
      </c>
      <c r="B52" s="37" t="s">
        <v>963</v>
      </c>
      <c r="C52" s="37" t="s">
        <v>654</v>
      </c>
      <c r="D52" s="39">
        <v>2582</v>
      </c>
      <c r="E52" s="37" t="s">
        <v>978</v>
      </c>
      <c r="F52" s="37" t="s">
        <v>979</v>
      </c>
      <c r="G52" s="37" t="s">
        <v>314</v>
      </c>
      <c r="H52" s="37" t="s">
        <v>764</v>
      </c>
    </row>
    <row r="53" spans="1:8">
      <c r="A53" s="37" t="s">
        <v>372</v>
      </c>
      <c r="B53" s="37" t="s">
        <v>964</v>
      </c>
      <c r="C53" s="37" t="s">
        <v>655</v>
      </c>
      <c r="D53" s="39">
        <v>2571</v>
      </c>
      <c r="E53" s="37" t="s">
        <v>822</v>
      </c>
      <c r="F53" s="37" t="s">
        <v>823</v>
      </c>
      <c r="G53" s="37" t="s">
        <v>261</v>
      </c>
      <c r="H53" s="37" t="s">
        <v>765</v>
      </c>
    </row>
    <row r="54" spans="1:8">
      <c r="A54" s="37" t="s">
        <v>374</v>
      </c>
      <c r="B54" s="37" t="s">
        <v>656</v>
      </c>
      <c r="C54" s="37" t="s">
        <v>657</v>
      </c>
      <c r="D54" s="39">
        <v>2546</v>
      </c>
      <c r="E54" s="37" t="s">
        <v>767</v>
      </c>
      <c r="F54" s="37" t="s">
        <v>824</v>
      </c>
      <c r="G54" s="37" t="s">
        <v>260</v>
      </c>
      <c r="H54" s="37" t="s">
        <v>766</v>
      </c>
    </row>
    <row r="55" spans="1:8">
      <c r="A55" s="37" t="s">
        <v>368</v>
      </c>
      <c r="B55" s="37" t="s">
        <v>658</v>
      </c>
      <c r="C55" s="37" t="s">
        <v>480</v>
      </c>
      <c r="D55" s="39">
        <v>2502</v>
      </c>
      <c r="E55" s="37" t="s">
        <v>769</v>
      </c>
      <c r="F55" s="37" t="s">
        <v>846</v>
      </c>
      <c r="G55" s="37" t="s">
        <v>259</v>
      </c>
      <c r="H55" s="37" t="s">
        <v>768</v>
      </c>
    </row>
    <row r="56" spans="1:8">
      <c r="A56" s="37" t="s">
        <v>73</v>
      </c>
      <c r="B56" s="37" t="s">
        <v>481</v>
      </c>
      <c r="C56" s="37" t="s">
        <v>482</v>
      </c>
      <c r="D56" s="39">
        <v>2480</v>
      </c>
      <c r="E56" s="37" t="s">
        <v>854</v>
      </c>
      <c r="F56" s="37" t="s">
        <v>847</v>
      </c>
      <c r="G56" s="37" t="s">
        <v>258</v>
      </c>
      <c r="H56" s="37" t="s">
        <v>853</v>
      </c>
    </row>
    <row r="57" spans="1:8">
      <c r="A57" s="37" t="s">
        <v>92</v>
      </c>
      <c r="B57" s="37" t="s">
        <v>483</v>
      </c>
      <c r="C57" s="37" t="s">
        <v>484</v>
      </c>
      <c r="D57" s="39">
        <v>2626</v>
      </c>
      <c r="E57" s="37" t="s">
        <v>721</v>
      </c>
      <c r="F57" s="37" t="s">
        <v>722</v>
      </c>
      <c r="G57" s="37" t="s">
        <v>468</v>
      </c>
      <c r="H57" s="37" t="s">
        <v>855</v>
      </c>
    </row>
    <row r="58" spans="1:8">
      <c r="A58" s="37" t="s">
        <v>91</v>
      </c>
      <c r="B58" s="37" t="s">
        <v>485</v>
      </c>
      <c r="C58" s="37" t="s">
        <v>486</v>
      </c>
      <c r="D58" s="39">
        <v>2421</v>
      </c>
      <c r="E58" s="37" t="s">
        <v>723</v>
      </c>
      <c r="F58" s="37" t="s">
        <v>896</v>
      </c>
      <c r="G58" s="37" t="s">
        <v>469</v>
      </c>
      <c r="H58" s="37" t="s">
        <v>856</v>
      </c>
    </row>
    <row r="59" spans="1:8">
      <c r="A59" s="37" t="s">
        <v>90</v>
      </c>
      <c r="B59" s="37" t="s">
        <v>965</v>
      </c>
      <c r="C59" s="37" t="s">
        <v>487</v>
      </c>
      <c r="D59" s="39">
        <v>2465</v>
      </c>
      <c r="E59" s="37" t="s">
        <v>897</v>
      </c>
      <c r="F59" s="37" t="s">
        <v>898</v>
      </c>
      <c r="G59" s="37" t="s">
        <v>470</v>
      </c>
      <c r="H59" s="37" t="s">
        <v>857</v>
      </c>
    </row>
    <row r="60" spans="1:8">
      <c r="A60" s="37" t="s">
        <v>89</v>
      </c>
      <c r="B60" s="37" t="s">
        <v>488</v>
      </c>
      <c r="C60" s="37" t="s">
        <v>489</v>
      </c>
      <c r="D60" s="39">
        <v>2562</v>
      </c>
      <c r="E60" s="37" t="s">
        <v>899</v>
      </c>
      <c r="F60" s="37" t="s">
        <v>900</v>
      </c>
      <c r="G60" s="37" t="s">
        <v>471</v>
      </c>
      <c r="H60" s="37" t="s">
        <v>858</v>
      </c>
    </row>
    <row r="61" spans="1:8">
      <c r="A61" s="37" t="s">
        <v>88</v>
      </c>
      <c r="B61" s="37" t="s">
        <v>490</v>
      </c>
      <c r="C61" s="37" t="s">
        <v>491</v>
      </c>
      <c r="D61" s="39">
        <v>2548</v>
      </c>
      <c r="E61" s="37" t="s">
        <v>901</v>
      </c>
      <c r="F61" s="37" t="s">
        <v>902</v>
      </c>
      <c r="G61" s="37" t="s">
        <v>429</v>
      </c>
      <c r="H61" s="37" t="s">
        <v>859</v>
      </c>
    </row>
    <row r="62" spans="1:8">
      <c r="A62" s="37" t="s">
        <v>281</v>
      </c>
      <c r="B62" s="37" t="s">
        <v>966</v>
      </c>
      <c r="C62" s="37" t="s">
        <v>770</v>
      </c>
      <c r="D62" s="39">
        <v>2512</v>
      </c>
      <c r="E62" s="37" t="s">
        <v>632</v>
      </c>
      <c r="F62" s="37" t="s">
        <v>633</v>
      </c>
      <c r="G62" s="37" t="s">
        <v>473</v>
      </c>
      <c r="H62" s="37" t="s">
        <v>860</v>
      </c>
    </row>
    <row r="63" spans="1:8">
      <c r="A63" s="37" t="s">
        <v>282</v>
      </c>
      <c r="B63" s="37" t="s">
        <v>967</v>
      </c>
      <c r="C63" s="37" t="s">
        <v>771</v>
      </c>
      <c r="D63" s="39">
        <v>2593</v>
      </c>
      <c r="E63" s="37" t="s">
        <v>630</v>
      </c>
      <c r="F63" s="37" t="s">
        <v>631</v>
      </c>
      <c r="G63" s="37" t="s">
        <v>472</v>
      </c>
      <c r="H63" s="37" t="s">
        <v>861</v>
      </c>
    </row>
    <row r="64" spans="1:8">
      <c r="A64" s="37" t="s">
        <v>283</v>
      </c>
      <c r="B64" s="37" t="s">
        <v>772</v>
      </c>
      <c r="C64" s="37" t="s">
        <v>773</v>
      </c>
      <c r="D64" s="39">
        <v>2696</v>
      </c>
      <c r="E64" s="37" t="s">
        <v>628</v>
      </c>
      <c r="F64" s="37" t="s">
        <v>629</v>
      </c>
      <c r="G64" s="37" t="s">
        <v>214</v>
      </c>
      <c r="H64" s="37" t="s">
        <v>862</v>
      </c>
    </row>
    <row r="65" spans="1:8">
      <c r="A65" s="37" t="s">
        <v>285</v>
      </c>
      <c r="B65" s="37" t="s">
        <v>774</v>
      </c>
      <c r="C65" s="37" t="s">
        <v>775</v>
      </c>
      <c r="D65" s="39">
        <v>2590</v>
      </c>
      <c r="E65" s="37" t="s">
        <v>624</v>
      </c>
      <c r="F65" s="37" t="s">
        <v>625</v>
      </c>
      <c r="G65" s="37" t="s">
        <v>213</v>
      </c>
      <c r="H65" s="37" t="s">
        <v>863</v>
      </c>
    </row>
    <row r="66" spans="1:8">
      <c r="A66" s="37" t="s">
        <v>286</v>
      </c>
      <c r="B66" s="37" t="s">
        <v>776</v>
      </c>
      <c r="C66" s="37" t="s">
        <v>777</v>
      </c>
      <c r="D66" s="39">
        <v>2519</v>
      </c>
      <c r="E66" s="37" t="s">
        <v>810</v>
      </c>
      <c r="F66" s="37" t="s">
        <v>811</v>
      </c>
      <c r="G66" s="37" t="s">
        <v>303</v>
      </c>
      <c r="H66" s="37" t="s">
        <v>864</v>
      </c>
    </row>
    <row r="67" spans="1:8">
      <c r="A67" s="37" t="s">
        <v>69</v>
      </c>
      <c r="B67" s="37" t="s">
        <v>968</v>
      </c>
      <c r="C67" s="37" t="s">
        <v>778</v>
      </c>
      <c r="D67" s="39">
        <v>2514</v>
      </c>
      <c r="E67" s="37" t="s">
        <v>820</v>
      </c>
      <c r="F67" s="37" t="s">
        <v>821</v>
      </c>
      <c r="G67" s="37" t="s">
        <v>344</v>
      </c>
      <c r="H67" s="37" t="s">
        <v>865</v>
      </c>
    </row>
    <row r="68" spans="1:8">
      <c r="A68" s="37" t="s">
        <v>86</v>
      </c>
      <c r="B68" s="37" t="s">
        <v>779</v>
      </c>
      <c r="C68" s="37" t="s">
        <v>780</v>
      </c>
      <c r="D68" s="39">
        <v>2427</v>
      </c>
      <c r="E68" s="37" t="s">
        <v>1034</v>
      </c>
      <c r="F68" s="37" t="s">
        <v>869</v>
      </c>
      <c r="G68" s="37" t="s">
        <v>431</v>
      </c>
      <c r="H68" s="37" t="s">
        <v>866</v>
      </c>
    </row>
    <row r="69" spans="1:8">
      <c r="A69" s="37" t="s">
        <v>279</v>
      </c>
      <c r="B69" s="37" t="s">
        <v>781</v>
      </c>
      <c r="C69" s="37" t="s">
        <v>969</v>
      </c>
      <c r="D69" s="39">
        <v>2182</v>
      </c>
      <c r="E69" s="37" t="s">
        <v>1026</v>
      </c>
      <c r="F69" s="37" t="s">
        <v>1027</v>
      </c>
      <c r="G69" s="37" t="s">
        <v>167</v>
      </c>
      <c r="H69" s="37" t="s">
        <v>867</v>
      </c>
    </row>
  </sheetData>
  <phoneticPr fontId="3" type="noConversion"/>
  <printOptions gridLines="1"/>
  <pageMargins left="0.75" right="0.75" top="1" bottom="1" header="0.5" footer="0.5"/>
  <pageSetup scale="90" orientation="landscape" horizontalDpi="4294967292" verticalDpi="4294967292"/>
  <headerFooter>
    <oddHeader xml:space="preserve">&amp;C&amp;"Verdana,Bold"ETOMO MGL0910_x000D_OBS Drop and Recovery Summary 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Z74"/>
  <sheetViews>
    <sheetView topLeftCell="O1" workbookViewId="0">
      <selection activeCell="Z2" sqref="Z2:Z46"/>
    </sheetView>
  </sheetViews>
  <sheetFormatPr baseColWidth="10" defaultRowHeight="13"/>
  <cols>
    <col min="2" max="2" width="18.140625" customWidth="1"/>
    <col min="3" max="3" width="7.42578125" customWidth="1"/>
    <col min="4" max="4" width="9.28515625" customWidth="1"/>
    <col min="5" max="8" width="12.7109375" customWidth="1"/>
    <col min="9" max="9" width="8" customWidth="1"/>
    <col min="14" max="14" width="18.140625" customWidth="1"/>
    <col min="15" max="16" width="18.42578125" customWidth="1"/>
    <col min="17" max="17" width="8.28515625" customWidth="1"/>
    <col min="20" max="20" width="15.28515625" customWidth="1"/>
    <col min="21" max="21" width="8.85546875" customWidth="1"/>
    <col min="22" max="22" width="18.28515625" customWidth="1"/>
    <col min="23" max="23" width="23.85546875" customWidth="1"/>
    <col min="26" max="26" width="23.28515625" customWidth="1"/>
  </cols>
  <sheetData>
    <row r="1" spans="1:26" s="2" customFormat="1" ht="41" thickTop="1" thickBot="1">
      <c r="A1" s="15" t="s">
        <v>424</v>
      </c>
      <c r="B1" s="16" t="s">
        <v>309</v>
      </c>
      <c r="C1" s="16" t="s">
        <v>319</v>
      </c>
      <c r="D1" s="16" t="s">
        <v>310</v>
      </c>
      <c r="E1" s="16" t="s">
        <v>311</v>
      </c>
      <c r="F1" s="16" t="s">
        <v>402</v>
      </c>
      <c r="G1" s="20" t="s">
        <v>403</v>
      </c>
      <c r="H1" s="17" t="s">
        <v>479</v>
      </c>
      <c r="I1" s="16" t="s">
        <v>312</v>
      </c>
      <c r="J1" s="16" t="s">
        <v>313</v>
      </c>
      <c r="K1" s="16" t="s">
        <v>404</v>
      </c>
      <c r="L1" s="20" t="s">
        <v>403</v>
      </c>
      <c r="M1" s="17" t="s">
        <v>301</v>
      </c>
      <c r="N1" s="16" t="s">
        <v>394</v>
      </c>
      <c r="O1" s="16" t="s">
        <v>208</v>
      </c>
      <c r="P1" s="18" t="s">
        <v>391</v>
      </c>
      <c r="Q1" s="8" t="s">
        <v>287</v>
      </c>
      <c r="R1" s="8" t="s">
        <v>295</v>
      </c>
      <c r="S1" s="8" t="s">
        <v>296</v>
      </c>
      <c r="T1" s="8" t="s">
        <v>302</v>
      </c>
      <c r="U1" s="8" t="s">
        <v>289</v>
      </c>
      <c r="V1" s="8" t="s">
        <v>290</v>
      </c>
      <c r="W1" s="8" t="s">
        <v>291</v>
      </c>
      <c r="X1" s="8" t="s">
        <v>292</v>
      </c>
      <c r="Y1" s="8" t="s">
        <v>293</v>
      </c>
      <c r="Z1" s="9" t="s">
        <v>294</v>
      </c>
    </row>
    <row r="2" spans="1:26" s="1" customFormat="1" ht="14" thickTop="1">
      <c r="A2" s="19" t="s">
        <v>97</v>
      </c>
      <c r="B2" s="20" t="s">
        <v>273</v>
      </c>
      <c r="C2" s="20">
        <v>443</v>
      </c>
      <c r="D2" s="20">
        <v>47</v>
      </c>
      <c r="E2" s="20">
        <v>41.735900000000001</v>
      </c>
      <c r="F2">
        <f>'[1]MGL-cnav'!E37-4700</f>
        <v>41.738610000000335</v>
      </c>
      <c r="G2" s="20">
        <f t="shared" ref="G2:G46" si="0">(E2-F2)*((111*1000)/60)</f>
        <v>-5.0135000006186203</v>
      </c>
      <c r="H2" s="20" t="s">
        <v>392</v>
      </c>
      <c r="I2" s="20">
        <v>128</v>
      </c>
      <c r="J2" s="20">
        <v>53.997399999999999</v>
      </c>
      <c r="K2">
        <f>'[1]MGL-cnav'!F37-12800</f>
        <v>54.045860000000175</v>
      </c>
      <c r="L2" s="20">
        <f t="shared" ref="L2:L46" si="1">(J2-K2)*(111*1000/60)*COS(D2)</f>
        <v>88.963867145173481</v>
      </c>
      <c r="M2" s="20" t="s">
        <v>503</v>
      </c>
      <c r="N2" s="20">
        <v>47.695641999999999</v>
      </c>
      <c r="O2" s="20">
        <v>-128.89966000000001</v>
      </c>
      <c r="P2" s="20">
        <v>2544</v>
      </c>
      <c r="Q2" s="11">
        <v>62</v>
      </c>
      <c r="R2" s="11" t="s">
        <v>332</v>
      </c>
      <c r="S2" s="11">
        <v>7</v>
      </c>
      <c r="T2" s="11">
        <v>8039</v>
      </c>
      <c r="U2" s="11">
        <v>2544</v>
      </c>
      <c r="V2" s="11" t="s">
        <v>333</v>
      </c>
      <c r="W2" s="6" t="s">
        <v>246</v>
      </c>
      <c r="X2" s="6"/>
      <c r="Y2" s="6" t="s">
        <v>326</v>
      </c>
    </row>
    <row r="3" spans="1:26" s="1" customFormat="1">
      <c r="A3" s="13" t="s">
        <v>104</v>
      </c>
      <c r="B3" s="11" t="s">
        <v>504</v>
      </c>
      <c r="C3" s="11">
        <v>493</v>
      </c>
      <c r="D3" s="11">
        <v>47</v>
      </c>
      <c r="E3" s="11">
        <v>52.469000000000001</v>
      </c>
      <c r="F3">
        <f>'[1]MGL-cnav'!E44-4700</f>
        <v>52.461339999999836</v>
      </c>
      <c r="G3" s="20">
        <f t="shared" si="0"/>
        <v>14.171000000304801</v>
      </c>
      <c r="H3" s="11" t="s">
        <v>392</v>
      </c>
      <c r="I3" s="11">
        <v>128</v>
      </c>
      <c r="J3" s="11">
        <v>52.396075000000003</v>
      </c>
      <c r="K3">
        <f>'[1]MGL-cnav'!F44-12800</f>
        <v>52.37003999999979</v>
      </c>
      <c r="L3" s="20">
        <f t="shared" si="1"/>
        <v>-47.795589788178987</v>
      </c>
      <c r="M3" s="11" t="s">
        <v>503</v>
      </c>
      <c r="N3" s="11">
        <v>47.874685999999997</v>
      </c>
      <c r="O3" s="11">
        <v>-128.87390600000001</v>
      </c>
      <c r="P3" s="11">
        <v>2460</v>
      </c>
      <c r="Q3" s="11">
        <v>57</v>
      </c>
      <c r="R3" s="11" t="s">
        <v>222</v>
      </c>
      <c r="S3" s="11">
        <v>56</v>
      </c>
      <c r="T3" s="11" t="s">
        <v>221</v>
      </c>
      <c r="U3" s="11">
        <v>2460</v>
      </c>
      <c r="V3" s="11" t="s">
        <v>220</v>
      </c>
      <c r="W3" s="6" t="s">
        <v>55</v>
      </c>
      <c r="X3" s="6"/>
      <c r="Y3" s="6" t="s">
        <v>326</v>
      </c>
    </row>
    <row r="4" spans="1:26">
      <c r="A4" s="13" t="s">
        <v>60</v>
      </c>
      <c r="B4" s="11" t="s">
        <v>162</v>
      </c>
      <c r="C4" s="11">
        <v>574</v>
      </c>
      <c r="D4" s="11">
        <v>48</v>
      </c>
      <c r="E4" s="11">
        <v>2.1299000000000001</v>
      </c>
      <c r="F4">
        <f>'[1]MGL-cnav'!E56-4800</f>
        <v>2.1292299999995521</v>
      </c>
      <c r="G4" s="20">
        <f t="shared" si="0"/>
        <v>1.2395000008288637</v>
      </c>
      <c r="H4" s="11" t="s">
        <v>392</v>
      </c>
      <c r="I4" s="11">
        <v>128</v>
      </c>
      <c r="J4" s="11">
        <v>50.990900000000003</v>
      </c>
      <c r="K4">
        <f>'[1]MGL-cnav'!F56-12800</f>
        <v>50.985230000000229</v>
      </c>
      <c r="L4" s="20">
        <f t="shared" si="1"/>
        <v>-6.7147940485953415</v>
      </c>
      <c r="M4" s="11" t="s">
        <v>503</v>
      </c>
      <c r="N4" s="11">
        <v>48.053730000000002</v>
      </c>
      <c r="O4" s="11">
        <v>-128.848152</v>
      </c>
      <c r="P4" s="11">
        <v>2449</v>
      </c>
      <c r="Q4" s="11">
        <v>33</v>
      </c>
      <c r="R4" s="11" t="s">
        <v>200</v>
      </c>
      <c r="S4" s="11">
        <v>75</v>
      </c>
      <c r="T4" s="11">
        <v>26</v>
      </c>
      <c r="U4" s="11">
        <v>2449</v>
      </c>
      <c r="V4" s="11" t="s">
        <v>199</v>
      </c>
      <c r="W4" s="6" t="s">
        <v>56</v>
      </c>
      <c r="X4" s="6"/>
      <c r="Y4" s="6" t="s">
        <v>326</v>
      </c>
      <c r="Z4" s="1" t="s">
        <v>10</v>
      </c>
    </row>
    <row r="5" spans="1:26" s="1" customFormat="1">
      <c r="A5" s="13" t="s">
        <v>74</v>
      </c>
      <c r="B5" s="11" t="s">
        <v>257</v>
      </c>
      <c r="C5" s="11">
        <v>221</v>
      </c>
      <c r="D5" s="11">
        <v>48</v>
      </c>
      <c r="E5" s="11">
        <v>14.004099999999999</v>
      </c>
      <c r="F5">
        <f>'[1]MGL-cnav'!E11-4800</f>
        <v>14.001400000000103</v>
      </c>
      <c r="G5" s="20">
        <f t="shared" si="0"/>
        <v>4.9949999998076144</v>
      </c>
      <c r="H5" s="11" t="s">
        <v>392</v>
      </c>
      <c r="I5" s="11">
        <v>128</v>
      </c>
      <c r="J5" s="11">
        <v>49.313800000000001</v>
      </c>
      <c r="K5">
        <f>'[1]MGL-cnav'!F11-12800</f>
        <v>49.308000000000902</v>
      </c>
      <c r="L5" s="20">
        <f t="shared" si="1"/>
        <v>-6.868748761436664</v>
      </c>
      <c r="M5" s="11" t="s">
        <v>503</v>
      </c>
      <c r="N5" s="11">
        <v>48.232773999999999</v>
      </c>
      <c r="O5" s="11">
        <v>-128.82239899999999</v>
      </c>
      <c r="P5" s="11">
        <v>2502</v>
      </c>
      <c r="Q5" s="11">
        <v>61</v>
      </c>
      <c r="R5" s="11">
        <v>11</v>
      </c>
      <c r="S5" s="11">
        <v>94</v>
      </c>
      <c r="T5" s="11" t="s">
        <v>297</v>
      </c>
      <c r="U5" s="11">
        <v>2502</v>
      </c>
      <c r="V5" s="11" t="s">
        <v>298</v>
      </c>
      <c r="W5" s="6" t="s">
        <v>57</v>
      </c>
      <c r="X5" s="6"/>
      <c r="Y5" s="6" t="s">
        <v>326</v>
      </c>
    </row>
    <row r="6" spans="1:26" s="1" customFormat="1">
      <c r="A6" s="13" t="s">
        <v>93</v>
      </c>
      <c r="B6" s="11" t="s">
        <v>467</v>
      </c>
      <c r="C6" s="11">
        <v>406</v>
      </c>
      <c r="D6" s="11">
        <v>47</v>
      </c>
      <c r="E6" s="11">
        <v>43.390599999999999</v>
      </c>
      <c r="F6">
        <f>'[1]MGL-cnav'!E30-4700</f>
        <v>43.388210000000072</v>
      </c>
      <c r="G6" s="20">
        <f t="shared" si="0"/>
        <v>4.4214999998654747</v>
      </c>
      <c r="H6" s="11" t="s">
        <v>392</v>
      </c>
      <c r="I6" s="11">
        <v>129</v>
      </c>
      <c r="J6" s="11">
        <v>19.5959</v>
      </c>
      <c r="K6">
        <f>'[1]MGL-cnav'!F30-12900</f>
        <v>19.59671999999955</v>
      </c>
      <c r="L6" s="20">
        <f t="shared" si="1"/>
        <v>1.5053729058753558</v>
      </c>
      <c r="M6" s="11" t="s">
        <v>503</v>
      </c>
      <c r="N6" s="11">
        <v>47.723225999999997</v>
      </c>
      <c r="O6" s="11">
        <v>-129.32760099999999</v>
      </c>
      <c r="P6" s="11">
        <v>2756</v>
      </c>
      <c r="Q6" s="11">
        <v>114</v>
      </c>
      <c r="R6" s="11" t="s">
        <v>124</v>
      </c>
      <c r="S6" s="11">
        <v>86</v>
      </c>
      <c r="T6" s="11" t="s">
        <v>125</v>
      </c>
      <c r="U6" s="11">
        <v>2756</v>
      </c>
      <c r="V6" s="11" t="s">
        <v>126</v>
      </c>
      <c r="W6" s="6" t="s">
        <v>58</v>
      </c>
      <c r="X6" s="6"/>
      <c r="Y6" s="6" t="s">
        <v>326</v>
      </c>
      <c r="Z6" s="1" t="s">
        <v>300</v>
      </c>
    </row>
    <row r="7" spans="1:26" s="1" customFormat="1">
      <c r="A7" s="13" t="s">
        <v>387</v>
      </c>
      <c r="B7" s="11" t="s">
        <v>466</v>
      </c>
      <c r="C7" s="11">
        <v>410</v>
      </c>
      <c r="D7" s="11">
        <v>47</v>
      </c>
      <c r="E7" s="11">
        <v>43.405099999999997</v>
      </c>
      <c r="F7">
        <f>'[1]MGL-cnav'!E31-4700</f>
        <v>43.410619999999653</v>
      </c>
      <c r="G7" s="20">
        <f t="shared" si="0"/>
        <v>-10.211999999363641</v>
      </c>
      <c r="H7" s="28" t="s">
        <v>320</v>
      </c>
      <c r="I7" s="11">
        <v>129</v>
      </c>
      <c r="J7" s="11">
        <v>19.541899999999998</v>
      </c>
      <c r="K7">
        <f>'[1]MGL-cnav'!F31-12900</f>
        <v>19.524740000000747</v>
      </c>
      <c r="L7" s="20">
        <f t="shared" si="1"/>
        <v>-31.502681802290144</v>
      </c>
      <c r="M7" s="11" t="s">
        <v>503</v>
      </c>
      <c r="N7" s="11">
        <v>47.723385</v>
      </c>
      <c r="O7" s="11">
        <v>-129.3256983</v>
      </c>
      <c r="P7" s="11">
        <v>2752</v>
      </c>
      <c r="Q7" s="11">
        <v>96</v>
      </c>
      <c r="R7" s="11" t="s">
        <v>209</v>
      </c>
      <c r="S7" s="11">
        <v>47</v>
      </c>
      <c r="T7" s="11" t="s">
        <v>210</v>
      </c>
      <c r="U7" s="11">
        <v>2752</v>
      </c>
      <c r="V7" s="11" t="s">
        <v>211</v>
      </c>
      <c r="W7" s="6" t="s">
        <v>108</v>
      </c>
      <c r="X7" s="6"/>
      <c r="Y7" s="6" t="s">
        <v>325</v>
      </c>
      <c r="Z7" s="1" t="s">
        <v>390</v>
      </c>
    </row>
    <row r="8" spans="1:26" s="1" customFormat="1">
      <c r="A8" s="13" t="s">
        <v>388</v>
      </c>
      <c r="B8" s="11" t="s">
        <v>465</v>
      </c>
      <c r="C8" s="11">
        <v>411</v>
      </c>
      <c r="D8" s="11">
        <v>47</v>
      </c>
      <c r="E8" s="11">
        <v>43.354399999999998</v>
      </c>
      <c r="F8">
        <f>'[1]MGL-cnav'!E32-4700</f>
        <v>43.352429999999913</v>
      </c>
      <c r="G8" s="20">
        <f t="shared" si="0"/>
        <v>3.644500000157791</v>
      </c>
      <c r="H8" s="11" t="s">
        <v>392</v>
      </c>
      <c r="I8" s="11">
        <v>129</v>
      </c>
      <c r="J8" s="11">
        <v>19.597200000000001</v>
      </c>
      <c r="K8">
        <f>'[1]MGL-cnav'!F32-12900</f>
        <v>19.602370000000519</v>
      </c>
      <c r="L8" s="20">
        <f t="shared" si="1"/>
        <v>9.4911925956456944</v>
      </c>
      <c r="M8" s="11" t="s">
        <v>503</v>
      </c>
      <c r="N8" s="11">
        <v>47.722589999999997</v>
      </c>
      <c r="O8" s="11">
        <v>-129.32661999999999</v>
      </c>
      <c r="P8" s="11">
        <v>2752</v>
      </c>
      <c r="Q8" s="11">
        <v>87</v>
      </c>
      <c r="R8" s="11" t="s">
        <v>212</v>
      </c>
      <c r="S8" s="11">
        <v>24</v>
      </c>
      <c r="T8" s="11" t="s">
        <v>133</v>
      </c>
      <c r="U8" s="11">
        <v>2752</v>
      </c>
      <c r="V8" s="11" t="s">
        <v>134</v>
      </c>
      <c r="W8" s="6" t="s">
        <v>109</v>
      </c>
      <c r="X8" s="6"/>
      <c r="Y8" s="6" t="s">
        <v>324</v>
      </c>
      <c r="Z8" s="1" t="s">
        <v>122</v>
      </c>
    </row>
    <row r="9" spans="1:26" s="1" customFormat="1">
      <c r="A9" s="13" t="s">
        <v>389</v>
      </c>
      <c r="B9" s="11" t="s">
        <v>464</v>
      </c>
      <c r="C9" s="11">
        <v>414</v>
      </c>
      <c r="D9" s="11">
        <v>47</v>
      </c>
      <c r="E9" s="11">
        <v>43.410600000000002</v>
      </c>
      <c r="F9">
        <f>'[1]MGL-cnav'!E33-4700</f>
        <v>43.406570000000102</v>
      </c>
      <c r="G9" s="20">
        <f t="shared" si="0"/>
        <v>7.4554999998163396</v>
      </c>
      <c r="H9" s="11" t="s">
        <v>392</v>
      </c>
      <c r="I9" s="11">
        <v>129</v>
      </c>
      <c r="J9" s="11">
        <v>19.650600000000001</v>
      </c>
      <c r="K9">
        <f>'[1]MGL-cnav'!F33-12900</f>
        <v>19.649090000000797</v>
      </c>
      <c r="L9" s="20">
        <f t="shared" si="1"/>
        <v>-2.7720891316115681</v>
      </c>
      <c r="M9" s="11" t="s">
        <v>503</v>
      </c>
      <c r="N9" s="11">
        <v>47.723509999999997</v>
      </c>
      <c r="O9" s="11">
        <v>-129.32750999999999</v>
      </c>
      <c r="P9" s="11">
        <v>2745</v>
      </c>
      <c r="Q9" s="11">
        <v>59</v>
      </c>
      <c r="R9" s="11">
        <v>3</v>
      </c>
      <c r="S9" s="11">
        <v>39</v>
      </c>
      <c r="T9" s="11" t="s">
        <v>339</v>
      </c>
      <c r="U9" s="11">
        <v>2745</v>
      </c>
      <c r="V9" s="11" t="s">
        <v>135</v>
      </c>
      <c r="W9" s="6" t="s">
        <v>110</v>
      </c>
      <c r="X9" s="6"/>
      <c r="Y9" s="6" t="s">
        <v>217</v>
      </c>
      <c r="Z9" s="1" t="s">
        <v>11</v>
      </c>
    </row>
    <row r="10" spans="1:26" s="1" customFormat="1">
      <c r="A10" s="13" t="s">
        <v>87</v>
      </c>
      <c r="B10" s="11" t="s">
        <v>430</v>
      </c>
      <c r="C10" s="11">
        <v>356</v>
      </c>
      <c r="D10" s="11">
        <v>47</v>
      </c>
      <c r="E10" s="11">
        <v>54.093940000000003</v>
      </c>
      <c r="F10">
        <f>'[1]MGL-cnav'!E24-4700</f>
        <v>54.087180000000444</v>
      </c>
      <c r="G10" s="20">
        <f t="shared" si="0"/>
        <v>12.50599999918478</v>
      </c>
      <c r="H10" s="11" t="s">
        <v>392</v>
      </c>
      <c r="I10" s="11">
        <v>129</v>
      </c>
      <c r="J10" s="11">
        <v>18.085249999999998</v>
      </c>
      <c r="K10">
        <f>'[1]MGL-cnav'!F24-12900</f>
        <v>18.042649999999412</v>
      </c>
      <c r="L10" s="20">
        <f t="shared" si="1"/>
        <v>-78.205958324861214</v>
      </c>
      <c r="M10" s="11" t="s">
        <v>503</v>
      </c>
      <c r="N10" s="11">
        <v>47.901565599999998</v>
      </c>
      <c r="O10" s="11">
        <v>-129.30142000000001</v>
      </c>
      <c r="P10" s="11">
        <v>2570</v>
      </c>
      <c r="Q10" s="11">
        <v>29</v>
      </c>
      <c r="R10" s="11">
        <v>8011</v>
      </c>
      <c r="S10" s="11">
        <v>77</v>
      </c>
      <c r="T10" s="11" t="s">
        <v>385</v>
      </c>
      <c r="U10" s="11">
        <v>2570</v>
      </c>
      <c r="V10" s="11" t="s">
        <v>386</v>
      </c>
      <c r="W10" s="6" t="s">
        <v>111</v>
      </c>
      <c r="X10" s="6"/>
      <c r="Y10" s="6" t="s">
        <v>326</v>
      </c>
    </row>
    <row r="11" spans="1:26" s="1" customFormat="1">
      <c r="A11" s="13" t="s">
        <v>280</v>
      </c>
      <c r="B11" s="11" t="s">
        <v>474</v>
      </c>
      <c r="C11" s="11">
        <v>617</v>
      </c>
      <c r="D11" s="11">
        <v>48</v>
      </c>
      <c r="E11" s="11">
        <v>4.9890999999999996</v>
      </c>
      <c r="F11">
        <f>'[1]MGL-cnav'!E62-4800</f>
        <v>4.8942699999997785</v>
      </c>
      <c r="G11" s="20">
        <f t="shared" si="0"/>
        <v>175.43550000040909</v>
      </c>
      <c r="H11" s="11" t="s">
        <v>392</v>
      </c>
      <c r="I11" s="11">
        <v>129</v>
      </c>
      <c r="J11" s="11">
        <v>16.530100000000001</v>
      </c>
      <c r="K11">
        <f>'[1]MGL-cnav'!F62-12900</f>
        <v>16.485319999999774</v>
      </c>
      <c r="L11" s="20">
        <f t="shared" si="1"/>
        <v>-53.031477514915444</v>
      </c>
      <c r="M11" s="11" t="s">
        <v>503</v>
      </c>
      <c r="N11" s="11">
        <v>48.081313999999999</v>
      </c>
      <c r="O11" s="11">
        <v>-129.276094</v>
      </c>
      <c r="P11" s="11">
        <v>2376</v>
      </c>
      <c r="Q11" s="11">
        <v>49</v>
      </c>
      <c r="R11" s="11" t="s">
        <v>174</v>
      </c>
      <c r="S11" s="11">
        <v>136</v>
      </c>
      <c r="T11" s="11" t="s">
        <v>175</v>
      </c>
      <c r="U11" s="11">
        <v>2376</v>
      </c>
      <c r="V11" s="11" t="s">
        <v>328</v>
      </c>
      <c r="W11" s="6" t="s">
        <v>112</v>
      </c>
      <c r="X11" s="6"/>
      <c r="Y11" s="6" t="s">
        <v>326</v>
      </c>
    </row>
    <row r="12" spans="1:26" s="1" customFormat="1">
      <c r="A12" s="13" t="s">
        <v>284</v>
      </c>
      <c r="B12" s="11" t="s">
        <v>308</v>
      </c>
      <c r="C12" s="11">
        <v>649</v>
      </c>
      <c r="D12" s="11">
        <v>48</v>
      </c>
      <c r="E12" s="11">
        <v>14.588699999999999</v>
      </c>
      <c r="F12">
        <f>'[1]MGL-cnav'!E66-4800</f>
        <v>14.588670000000093</v>
      </c>
      <c r="G12" s="20">
        <f t="shared" si="0"/>
        <v>5.5499999827013369E-2</v>
      </c>
      <c r="H12" s="11" t="s">
        <v>392</v>
      </c>
      <c r="I12" s="11">
        <v>129</v>
      </c>
      <c r="J12" s="11">
        <v>15.1896</v>
      </c>
      <c r="K12">
        <f>'[1]MGL-cnav'!F66-12900</f>
        <v>15.190679999999702</v>
      </c>
      <c r="L12" s="20">
        <f t="shared" si="1"/>
        <v>1.279008389906007</v>
      </c>
      <c r="M12" s="11" t="s">
        <v>503</v>
      </c>
      <c r="N12" s="11">
        <v>48.242454000000002</v>
      </c>
      <c r="O12" s="11">
        <v>-129.252915</v>
      </c>
      <c r="P12" s="11">
        <v>2440</v>
      </c>
      <c r="Q12" s="11">
        <v>2</v>
      </c>
      <c r="R12" s="11">
        <v>12</v>
      </c>
      <c r="S12" s="11">
        <v>21</v>
      </c>
      <c r="T12" s="11" t="s">
        <v>330</v>
      </c>
      <c r="U12" s="11">
        <v>2440</v>
      </c>
      <c r="V12" s="11" t="s">
        <v>329</v>
      </c>
      <c r="W12" s="6" t="s">
        <v>113</v>
      </c>
      <c r="X12" s="6"/>
      <c r="Y12" s="6" t="s">
        <v>326</v>
      </c>
      <c r="Z12" s="1" t="s">
        <v>12</v>
      </c>
    </row>
    <row r="13" spans="1:26" s="1" customFormat="1">
      <c r="A13" s="13" t="s">
        <v>96</v>
      </c>
      <c r="B13" s="11" t="s">
        <v>508</v>
      </c>
      <c r="C13" s="11">
        <v>435</v>
      </c>
      <c r="D13" s="11">
        <v>47</v>
      </c>
      <c r="E13" s="11">
        <v>41.813200000000002</v>
      </c>
      <c r="F13">
        <f>'[1]MGL-cnav'!E36-4700</f>
        <v>41.809989999999743</v>
      </c>
      <c r="G13" s="20">
        <f t="shared" si="0"/>
        <v>5.9385000004784416</v>
      </c>
      <c r="H13" s="11" t="s">
        <v>392</v>
      </c>
      <c r="I13" s="11">
        <v>129</v>
      </c>
      <c r="J13" s="11">
        <v>4.8586999999999998</v>
      </c>
      <c r="K13">
        <f>'[1]MGL-cnav'!F36-12900</f>
        <v>4.9104399999996531</v>
      </c>
      <c r="L13" s="20">
        <f t="shared" si="1"/>
        <v>94.985358771021239</v>
      </c>
      <c r="M13" s="11" t="s">
        <v>503</v>
      </c>
      <c r="N13" s="11">
        <v>47.696339000000002</v>
      </c>
      <c r="O13" s="11">
        <v>-129.08088100000001</v>
      </c>
      <c r="P13" s="11">
        <v>2605</v>
      </c>
      <c r="Q13" s="11">
        <v>11</v>
      </c>
      <c r="R13" s="11" t="s">
        <v>335</v>
      </c>
      <c r="S13" s="11">
        <v>60</v>
      </c>
      <c r="T13" s="11">
        <v>8006</v>
      </c>
      <c r="U13" s="11">
        <v>2605</v>
      </c>
      <c r="V13" s="11" t="s">
        <v>334</v>
      </c>
      <c r="W13" s="6" t="s">
        <v>114</v>
      </c>
      <c r="X13" s="6"/>
      <c r="Y13" s="6" t="s">
        <v>326</v>
      </c>
    </row>
    <row r="14" spans="1:26" s="1" customFormat="1">
      <c r="A14" s="13" t="s">
        <v>98</v>
      </c>
      <c r="B14" s="11" t="s">
        <v>272</v>
      </c>
      <c r="C14" s="11">
        <v>450</v>
      </c>
      <c r="D14" s="11">
        <v>47</v>
      </c>
      <c r="E14" s="11">
        <v>45.634399999999999</v>
      </c>
      <c r="F14">
        <f>'[1]MGL-cnav'!E38-4700</f>
        <v>45.629149999999754</v>
      </c>
      <c r="G14" s="20">
        <f t="shared" si="0"/>
        <v>9.712500000453872</v>
      </c>
      <c r="H14" s="11" t="s">
        <v>392</v>
      </c>
      <c r="I14" s="11">
        <v>129</v>
      </c>
      <c r="J14" s="11">
        <v>2.9847999999999999</v>
      </c>
      <c r="K14">
        <f>'[1]MGL-cnav'!F38-12900</f>
        <v>2.9726399999999558</v>
      </c>
      <c r="L14" s="20">
        <f t="shared" si="1"/>
        <v>-22.323578714100318</v>
      </c>
      <c r="M14" s="11" t="s">
        <v>503</v>
      </c>
      <c r="N14" s="11">
        <v>47.760669</v>
      </c>
      <c r="O14" s="11">
        <v>-129.05058099999999</v>
      </c>
      <c r="P14" s="11">
        <v>2655</v>
      </c>
      <c r="Q14" s="11">
        <v>23</v>
      </c>
      <c r="R14" s="11">
        <v>8010</v>
      </c>
      <c r="S14" s="11">
        <v>27</v>
      </c>
      <c r="T14" s="11">
        <v>8035</v>
      </c>
      <c r="U14" s="11">
        <v>2655</v>
      </c>
      <c r="V14" s="11" t="s">
        <v>331</v>
      </c>
      <c r="W14" s="6" t="s">
        <v>115</v>
      </c>
      <c r="X14" s="6"/>
      <c r="Y14" s="6" t="s">
        <v>326</v>
      </c>
    </row>
    <row r="15" spans="1:26" s="1" customFormat="1">
      <c r="A15" s="13" t="s">
        <v>103</v>
      </c>
      <c r="B15" s="11" t="s">
        <v>505</v>
      </c>
      <c r="C15" s="11">
        <v>486</v>
      </c>
      <c r="D15" s="11">
        <v>47</v>
      </c>
      <c r="E15" s="11">
        <v>49.300451000000002</v>
      </c>
      <c r="F15">
        <f>'[1]MGL-cnav'!E43-4700</f>
        <v>49.295350000000326</v>
      </c>
      <c r="G15" s="20">
        <f t="shared" si="0"/>
        <v>9.4368499994015309</v>
      </c>
      <c r="H15" s="11" t="s">
        <v>392</v>
      </c>
      <c r="I15" s="11">
        <v>129</v>
      </c>
      <c r="J15" s="11">
        <v>0.35238799999999998</v>
      </c>
      <c r="K15">
        <f>'[1]MGL-cnav'!F43-12900</f>
        <v>0.31972999999925378</v>
      </c>
      <c r="L15" s="20">
        <f t="shared" si="1"/>
        <v>-59.954229741702299</v>
      </c>
      <c r="M15" s="11" t="s">
        <v>503</v>
      </c>
      <c r="N15" s="11">
        <v>47.822294999999997</v>
      </c>
      <c r="O15" s="11">
        <v>-129.00746799999999</v>
      </c>
      <c r="P15" s="11">
        <v>2648</v>
      </c>
      <c r="Q15" s="11">
        <v>97</v>
      </c>
      <c r="R15" s="11" t="s">
        <v>223</v>
      </c>
      <c r="S15" s="11">
        <v>40</v>
      </c>
      <c r="T15" s="11" t="s">
        <v>224</v>
      </c>
      <c r="U15" s="11">
        <v>2648</v>
      </c>
      <c r="V15" s="11" t="s">
        <v>414</v>
      </c>
      <c r="W15" s="6" t="s">
        <v>116</v>
      </c>
      <c r="X15" s="6"/>
      <c r="Y15" s="6" t="s">
        <v>326</v>
      </c>
    </row>
    <row r="16" spans="1:26" s="1" customFormat="1">
      <c r="A16" s="13" t="s">
        <v>105</v>
      </c>
      <c r="B16" s="11" t="s">
        <v>262</v>
      </c>
      <c r="C16" s="11">
        <v>501</v>
      </c>
      <c r="D16" s="11">
        <v>47</v>
      </c>
      <c r="E16" s="11">
        <v>53.537273999999996</v>
      </c>
      <c r="F16">
        <f>'[1]MGL-cnav'!E45-4700</f>
        <v>53.53773000000001</v>
      </c>
      <c r="G16" s="20">
        <f t="shared" si="0"/>
        <v>-0.84360000002590141</v>
      </c>
      <c r="H16" s="11" t="s">
        <v>392</v>
      </c>
      <c r="I16" s="11">
        <v>129</v>
      </c>
      <c r="J16" s="11">
        <v>0.24948600000000001</v>
      </c>
      <c r="K16">
        <f>'[1]MGL-cnav'!F45-12900</f>
        <v>0.21363000000019383</v>
      </c>
      <c r="L16" s="20">
        <f t="shared" si="1"/>
        <v>-65.825184076114226</v>
      </c>
      <c r="M16" s="11" t="s">
        <v>503</v>
      </c>
      <c r="N16" s="11">
        <v>47.892034000000002</v>
      </c>
      <c r="O16" s="11">
        <v>-129.00279399999999</v>
      </c>
      <c r="P16" s="11">
        <v>2571</v>
      </c>
      <c r="Q16" s="11">
        <v>55</v>
      </c>
      <c r="R16" s="11" t="s">
        <v>216</v>
      </c>
      <c r="S16" s="11">
        <v>140</v>
      </c>
      <c r="T16" s="11" t="s">
        <v>218</v>
      </c>
      <c r="U16" s="11">
        <v>2571</v>
      </c>
      <c r="V16" s="11" t="s">
        <v>219</v>
      </c>
      <c r="W16" s="6" t="s">
        <v>117</v>
      </c>
      <c r="X16" s="6"/>
      <c r="Y16" s="6" t="s">
        <v>326</v>
      </c>
    </row>
    <row r="17" spans="1:26" s="1" customFormat="1">
      <c r="A17" s="13" t="s">
        <v>107</v>
      </c>
      <c r="B17" s="11" t="s">
        <v>171</v>
      </c>
      <c r="C17" s="11">
        <v>516</v>
      </c>
      <c r="D17" s="11">
        <v>47</v>
      </c>
      <c r="E17" s="11">
        <v>57.22916</v>
      </c>
      <c r="F17">
        <f>'[1]MGL-cnav'!E47-4700</f>
        <v>57.220589999999902</v>
      </c>
      <c r="G17" s="20">
        <f t="shared" si="0"/>
        <v>15.854500000181915</v>
      </c>
      <c r="H17" s="11" t="s">
        <v>392</v>
      </c>
      <c r="I17" s="11">
        <v>128</v>
      </c>
      <c r="J17" s="11">
        <v>57.616836999999997</v>
      </c>
      <c r="K17">
        <f>'[1]MGL-cnav'!F47-12800</f>
        <v>57.653529999999591</v>
      </c>
      <c r="L17" s="20">
        <f t="shared" si="1"/>
        <v>67.361765932932627</v>
      </c>
      <c r="M17" s="11" t="s">
        <v>503</v>
      </c>
      <c r="N17" s="11">
        <v>47.953659999999999</v>
      </c>
      <c r="O17" s="11">
        <v>-128.95968099999999</v>
      </c>
      <c r="P17" s="11">
        <v>2414</v>
      </c>
      <c r="Q17" s="11">
        <v>94</v>
      </c>
      <c r="R17" s="11" t="s">
        <v>154</v>
      </c>
      <c r="S17" s="11">
        <v>138</v>
      </c>
      <c r="T17" s="11" t="s">
        <v>155</v>
      </c>
      <c r="U17" s="11">
        <v>2414</v>
      </c>
      <c r="V17" s="11" t="s">
        <v>340</v>
      </c>
      <c r="W17" s="6" t="s">
        <v>118</v>
      </c>
      <c r="X17" s="6"/>
      <c r="Y17" s="6" t="s">
        <v>326</v>
      </c>
    </row>
    <row r="18" spans="1:26">
      <c r="A18" s="13" t="s">
        <v>61</v>
      </c>
      <c r="B18" s="11" t="s">
        <v>163</v>
      </c>
      <c r="C18" s="11">
        <v>567</v>
      </c>
      <c r="D18" s="11">
        <v>48</v>
      </c>
      <c r="E18" s="11">
        <v>1.3090999999999999</v>
      </c>
      <c r="F18">
        <f>'[1]MGL-cnav'!E55-4800</f>
        <v>1.3110699999997451</v>
      </c>
      <c r="G18" s="20">
        <f t="shared" si="0"/>
        <v>-3.6444999995284721</v>
      </c>
      <c r="H18" s="11" t="s">
        <v>392</v>
      </c>
      <c r="I18" s="11">
        <v>128</v>
      </c>
      <c r="J18" s="11">
        <v>56.842700000000001</v>
      </c>
      <c r="K18">
        <f>'[1]MGL-cnav'!F55-12800</f>
        <v>56.832739999999831</v>
      </c>
      <c r="L18" s="20">
        <f t="shared" si="1"/>
        <v>-11.795299599260863</v>
      </c>
      <c r="M18" s="11" t="s">
        <v>503</v>
      </c>
      <c r="N18" s="11">
        <v>48.022047000000001</v>
      </c>
      <c r="O18" s="11">
        <v>-128.948601</v>
      </c>
      <c r="P18" s="11">
        <v>2273</v>
      </c>
      <c r="Q18" s="11">
        <v>74</v>
      </c>
      <c r="R18" s="11" t="s">
        <v>196</v>
      </c>
      <c r="S18" s="11">
        <v>93</v>
      </c>
      <c r="T18" s="11" t="s">
        <v>197</v>
      </c>
      <c r="U18" s="11">
        <v>2273</v>
      </c>
      <c r="V18" s="11" t="s">
        <v>198</v>
      </c>
      <c r="W18" s="6" t="s">
        <v>119</v>
      </c>
      <c r="X18" s="6"/>
      <c r="Y18" s="6" t="s">
        <v>326</v>
      </c>
      <c r="Z18" s="1"/>
    </row>
    <row r="19" spans="1:26" s="1" customFormat="1">
      <c r="A19" s="13" t="s">
        <v>75</v>
      </c>
      <c r="B19" s="11" t="s">
        <v>440</v>
      </c>
      <c r="C19" s="11">
        <v>233</v>
      </c>
      <c r="D19" s="11">
        <v>48</v>
      </c>
      <c r="E19" s="11">
        <v>8.8293999999999997</v>
      </c>
      <c r="F19">
        <f>'[1]MGL-cnav'!E12-4800</f>
        <v>8.8397400000003472</v>
      </c>
      <c r="G19" s="20">
        <f t="shared" si="0"/>
        <v>-19.129000000642904</v>
      </c>
      <c r="H19" s="11" t="s">
        <v>392</v>
      </c>
      <c r="I19" s="11">
        <v>128</v>
      </c>
      <c r="J19" s="11">
        <v>52.123399999999997</v>
      </c>
      <c r="K19">
        <f>'[1]MGL-cnav'!F12-12800</f>
        <v>52.107830000000831</v>
      </c>
      <c r="L19" s="20">
        <f t="shared" si="1"/>
        <v>-18.439037625252194</v>
      </c>
      <c r="M19" s="11" t="s">
        <v>503</v>
      </c>
      <c r="N19" s="11">
        <v>48.146650999999999</v>
      </c>
      <c r="O19" s="11">
        <v>-128.86878100000001</v>
      </c>
      <c r="P19" s="11">
        <v>2513</v>
      </c>
      <c r="Q19" s="11">
        <v>34</v>
      </c>
      <c r="R19" s="11" t="s">
        <v>299</v>
      </c>
      <c r="S19" s="11">
        <v>19</v>
      </c>
      <c r="T19" s="11">
        <v>8024</v>
      </c>
      <c r="U19" s="11">
        <v>2513</v>
      </c>
      <c r="V19" s="11" t="s">
        <v>263</v>
      </c>
      <c r="W19" s="6" t="s">
        <v>120</v>
      </c>
      <c r="X19" s="6"/>
      <c r="Y19" s="6" t="s">
        <v>326</v>
      </c>
    </row>
    <row r="20" spans="1:26" s="1" customFormat="1">
      <c r="A20" s="13" t="s">
        <v>102</v>
      </c>
      <c r="B20" s="11" t="s">
        <v>506</v>
      </c>
      <c r="C20" s="11">
        <v>479</v>
      </c>
      <c r="D20" s="11">
        <v>47</v>
      </c>
      <c r="E20" s="11">
        <v>52.855536999999998</v>
      </c>
      <c r="F20">
        <f>'[1]MGL-cnav'!E42-4700</f>
        <v>52.847039999999652</v>
      </c>
      <c r="G20" s="20">
        <f t="shared" si="0"/>
        <v>15.719450000641189</v>
      </c>
      <c r="H20" s="11" t="s">
        <v>392</v>
      </c>
      <c r="I20" s="11">
        <v>129</v>
      </c>
      <c r="J20" s="11">
        <v>3.7778559999999999</v>
      </c>
      <c r="K20">
        <f>'[1]MGL-cnav'!F42-12900</f>
        <v>3.7607499999994616</v>
      </c>
      <c r="L20" s="20">
        <f t="shared" si="1"/>
        <v>-31.40354749128543</v>
      </c>
      <c r="M20" s="11" t="s">
        <v>503</v>
      </c>
      <c r="N20" s="11">
        <v>47.881408999999998</v>
      </c>
      <c r="O20" s="11">
        <v>-129.06414699999999</v>
      </c>
      <c r="P20" s="11">
        <v>2274</v>
      </c>
      <c r="Q20" s="11">
        <v>47</v>
      </c>
      <c r="R20" s="11">
        <v>2007</v>
      </c>
      <c r="S20" s="11">
        <v>137</v>
      </c>
      <c r="T20" s="11" t="s">
        <v>416</v>
      </c>
      <c r="U20" s="11">
        <v>2274</v>
      </c>
      <c r="V20" s="11" t="s">
        <v>415</v>
      </c>
      <c r="W20" s="6" t="s">
        <v>121</v>
      </c>
      <c r="X20" s="6"/>
      <c r="Y20" s="6" t="s">
        <v>326</v>
      </c>
    </row>
    <row r="21" spans="1:26" s="1" customFormat="1">
      <c r="A21" s="13" t="s">
        <v>106</v>
      </c>
      <c r="B21" s="11" t="s">
        <v>172</v>
      </c>
      <c r="C21" s="11">
        <v>508</v>
      </c>
      <c r="D21" s="11">
        <v>47</v>
      </c>
      <c r="E21" s="11">
        <v>55.345804000000001</v>
      </c>
      <c r="F21">
        <f>'[1]MGL-cnav'!E46-4700</f>
        <v>55.325259999999616</v>
      </c>
      <c r="G21" s="20">
        <f t="shared" si="0"/>
        <v>38.006400000711693</v>
      </c>
      <c r="H21" s="11" t="s">
        <v>392</v>
      </c>
      <c r="I21" s="11">
        <v>129</v>
      </c>
      <c r="J21" s="11">
        <v>2.942024</v>
      </c>
      <c r="K21">
        <f>'[1]MGL-cnav'!F46-12900</f>
        <v>2.9776199999996606</v>
      </c>
      <c r="L21" s="20">
        <f t="shared" si="1"/>
        <v>65.347870715185508</v>
      </c>
      <c r="M21" s="11" t="s">
        <v>503</v>
      </c>
      <c r="N21" s="11">
        <v>47.924295000000001</v>
      </c>
      <c r="O21" s="11">
        <v>-129.043947</v>
      </c>
      <c r="P21" s="11">
        <v>2391</v>
      </c>
      <c r="Q21" s="11">
        <v>98</v>
      </c>
      <c r="R21" s="11">
        <v>820</v>
      </c>
      <c r="S21" s="11">
        <v>25</v>
      </c>
      <c r="T21" s="11" t="s">
        <v>136</v>
      </c>
      <c r="U21" s="11">
        <v>2391</v>
      </c>
      <c r="V21" s="11" t="s">
        <v>215</v>
      </c>
      <c r="W21" s="6" t="s">
        <v>138</v>
      </c>
      <c r="X21" s="6"/>
      <c r="Y21" s="6" t="s">
        <v>326</v>
      </c>
    </row>
    <row r="22" spans="1:26" s="1" customFormat="1">
      <c r="A22" s="13" t="s">
        <v>277</v>
      </c>
      <c r="B22" s="11" t="s">
        <v>170</v>
      </c>
      <c r="C22" s="11">
        <v>523</v>
      </c>
      <c r="D22" s="11">
        <v>47</v>
      </c>
      <c r="E22" s="11">
        <v>58.297252</v>
      </c>
      <c r="F22">
        <f>'[1]MGL-cnav'!E48-4700</f>
        <v>58.296150000000125</v>
      </c>
      <c r="G22" s="20">
        <f t="shared" si="0"/>
        <v>2.0386999997690225</v>
      </c>
      <c r="H22" s="11" t="s">
        <v>392</v>
      </c>
      <c r="I22" s="11">
        <v>129</v>
      </c>
      <c r="J22" s="11">
        <v>1.259174</v>
      </c>
      <c r="K22">
        <f>'[1]MGL-cnav'!F48-12900</f>
        <v>1.2311900000004243</v>
      </c>
      <c r="L22" s="20">
        <f t="shared" si="1"/>
        <v>-51.37360417135227</v>
      </c>
      <c r="M22" s="11" t="s">
        <v>503</v>
      </c>
      <c r="N22" s="11">
        <v>47.967182000000001</v>
      </c>
      <c r="O22" s="11">
        <v>-129.02374699999999</v>
      </c>
      <c r="P22" s="11">
        <v>2318</v>
      </c>
      <c r="Q22" s="11">
        <v>30</v>
      </c>
      <c r="R22" s="11" t="s">
        <v>343</v>
      </c>
      <c r="S22" s="11">
        <v>78</v>
      </c>
      <c r="T22" s="11" t="s">
        <v>342</v>
      </c>
      <c r="U22" s="11">
        <v>2318</v>
      </c>
      <c r="V22" s="11" t="s">
        <v>341</v>
      </c>
      <c r="W22" s="6" t="s">
        <v>139</v>
      </c>
      <c r="X22" s="6"/>
      <c r="Y22" s="6" t="s">
        <v>326</v>
      </c>
      <c r="Z22" s="1" t="s">
        <v>13</v>
      </c>
    </row>
    <row r="23" spans="1:26">
      <c r="A23" s="13" t="s">
        <v>62</v>
      </c>
      <c r="B23" s="11" t="s">
        <v>164</v>
      </c>
      <c r="C23" s="11">
        <v>560</v>
      </c>
      <c r="D23" s="11">
        <v>48</v>
      </c>
      <c r="E23" s="11">
        <v>0.59445800000000004</v>
      </c>
      <c r="F23">
        <f>'[1]MGL-cnav'!E54-4800</f>
        <v>0.5967899999996007</v>
      </c>
      <c r="G23" s="20">
        <f t="shared" si="0"/>
        <v>-4.3141999992612092</v>
      </c>
      <c r="H23" s="11" t="s">
        <v>392</v>
      </c>
      <c r="I23" s="11">
        <v>129</v>
      </c>
      <c r="J23" s="11">
        <v>0.14915700000000001</v>
      </c>
      <c r="K23">
        <f>'[1]MGL-cnav'!F54-12900</f>
        <v>0.13217000000076951</v>
      </c>
      <c r="L23" s="20">
        <f t="shared" si="1"/>
        <v>-20.117144004030813</v>
      </c>
      <c r="M23" s="11" t="s">
        <v>503</v>
      </c>
      <c r="N23" s="11">
        <v>48.010069000000001</v>
      </c>
      <c r="O23" s="11">
        <v>-129.003547</v>
      </c>
      <c r="P23" s="11">
        <v>2260</v>
      </c>
      <c r="Q23" s="11">
        <v>103</v>
      </c>
      <c r="R23" s="11" t="s">
        <v>194</v>
      </c>
      <c r="S23" s="11">
        <v>89</v>
      </c>
      <c r="T23" s="11">
        <v>48</v>
      </c>
      <c r="U23" s="11">
        <v>2260</v>
      </c>
      <c r="V23" s="11" t="s">
        <v>195</v>
      </c>
      <c r="W23" s="6" t="s">
        <v>140</v>
      </c>
      <c r="X23" s="6"/>
      <c r="Y23" s="6" t="s">
        <v>326</v>
      </c>
      <c r="Z23" s="1"/>
    </row>
    <row r="24" spans="1:26">
      <c r="A24" s="13" t="s">
        <v>68</v>
      </c>
      <c r="B24" s="11" t="s">
        <v>478</v>
      </c>
      <c r="C24" s="11">
        <v>588</v>
      </c>
      <c r="D24" s="11">
        <v>48</v>
      </c>
      <c r="E24" s="11">
        <v>3.1808999999999998</v>
      </c>
      <c r="F24">
        <f>'[1]MGL-cnav'!E58-4800</f>
        <v>3.1803799999997864</v>
      </c>
      <c r="G24" s="20">
        <f t="shared" si="0"/>
        <v>0.96200000039490252</v>
      </c>
      <c r="H24" s="11" t="s">
        <v>392</v>
      </c>
      <c r="I24" s="11">
        <v>128</v>
      </c>
      <c r="J24" s="11">
        <v>58.935699999999997</v>
      </c>
      <c r="K24">
        <f>'[1]MGL-cnav'!F58-12800</f>
        <v>58.930770000000848</v>
      </c>
      <c r="L24" s="20">
        <f t="shared" si="1"/>
        <v>-5.8384364471210288</v>
      </c>
      <c r="M24" s="11" t="s">
        <v>503</v>
      </c>
      <c r="N24" s="11">
        <v>48.052956000000002</v>
      </c>
      <c r="O24" s="11">
        <v>-128.98334700000001</v>
      </c>
      <c r="P24" s="11">
        <v>2324</v>
      </c>
      <c r="Q24" s="11">
        <v>44</v>
      </c>
      <c r="R24" s="11" t="s">
        <v>201</v>
      </c>
      <c r="S24" s="11">
        <v>1</v>
      </c>
      <c r="T24" s="11" t="s">
        <v>202</v>
      </c>
      <c r="U24" s="11">
        <v>2324</v>
      </c>
      <c r="V24" s="11" t="s">
        <v>203</v>
      </c>
      <c r="W24" s="6" t="s">
        <v>141</v>
      </c>
      <c r="X24" s="6"/>
      <c r="Y24" s="6" t="s">
        <v>326</v>
      </c>
      <c r="Z24" s="1"/>
    </row>
    <row r="25" spans="1:26" s="1" customFormat="1">
      <c r="A25" s="13" t="s">
        <v>95</v>
      </c>
      <c r="B25" s="11" t="s">
        <v>509</v>
      </c>
      <c r="C25" s="11">
        <v>427</v>
      </c>
      <c r="D25" s="11">
        <v>47</v>
      </c>
      <c r="E25" s="11">
        <v>45.174100000000003</v>
      </c>
      <c r="F25">
        <f>'[1]MGL-cnav'!E35-4700</f>
        <v>45.178170000000136</v>
      </c>
      <c r="G25" s="20">
        <f t="shared" si="0"/>
        <v>-7.5295000002473245</v>
      </c>
      <c r="H25" s="11" t="s">
        <v>392</v>
      </c>
      <c r="I25" s="11">
        <v>129</v>
      </c>
      <c r="J25" s="11">
        <v>10.8529</v>
      </c>
      <c r="K25">
        <f>'[1]MGL-cnav'!F35-12900</f>
        <v>10.917830000000322</v>
      </c>
      <c r="L25" s="20">
        <f t="shared" si="1"/>
        <v>119.19983272273508</v>
      </c>
      <c r="M25" s="11" t="s">
        <v>503</v>
      </c>
      <c r="N25" s="11">
        <v>47.752844000000003</v>
      </c>
      <c r="O25" s="11">
        <v>-129.18105</v>
      </c>
      <c r="P25" s="11">
        <v>2645</v>
      </c>
      <c r="Q25" s="11">
        <v>105</v>
      </c>
      <c r="R25" s="11">
        <v>818</v>
      </c>
      <c r="S25" s="11">
        <v>29</v>
      </c>
      <c r="T25" s="11">
        <v>8026</v>
      </c>
      <c r="U25" s="11">
        <v>2645</v>
      </c>
      <c r="V25" s="11" t="s">
        <v>336</v>
      </c>
      <c r="W25" s="6" t="s">
        <v>142</v>
      </c>
      <c r="X25" s="6"/>
      <c r="Y25" s="6" t="s">
        <v>326</v>
      </c>
    </row>
    <row r="26" spans="1:26" s="1" customFormat="1">
      <c r="A26" s="13" t="s">
        <v>99</v>
      </c>
      <c r="B26" s="11" t="s">
        <v>271</v>
      </c>
      <c r="C26" s="11">
        <v>457</v>
      </c>
      <c r="D26" s="11">
        <v>47</v>
      </c>
      <c r="E26" s="11">
        <v>49.013199999999998</v>
      </c>
      <c r="F26">
        <f>'[1]MGL-cnav'!E39-4700</f>
        <v>49.012499999999818</v>
      </c>
      <c r="G26" s="20">
        <f t="shared" si="0"/>
        <v>1.2950000003321804</v>
      </c>
      <c r="H26" s="11" t="s">
        <v>392</v>
      </c>
      <c r="I26" s="11">
        <v>129</v>
      </c>
      <c r="J26" s="11">
        <v>8.9826999999999995</v>
      </c>
      <c r="K26">
        <f>'[1]MGL-cnav'!F39-12900</f>
        <v>8.9761400000006688</v>
      </c>
      <c r="L26" s="20">
        <f t="shared" si="1"/>
        <v>-12.042983252386877</v>
      </c>
      <c r="M26" s="11" t="s">
        <v>503</v>
      </c>
      <c r="N26" s="11">
        <v>47.817174000000001</v>
      </c>
      <c r="O26" s="11">
        <v>-129.15074999999999</v>
      </c>
      <c r="P26" s="11">
        <v>2500</v>
      </c>
      <c r="Q26" s="11">
        <v>85</v>
      </c>
      <c r="R26" s="11" t="s">
        <v>422</v>
      </c>
      <c r="S26" s="11">
        <v>95</v>
      </c>
      <c r="T26" s="11">
        <v>27</v>
      </c>
      <c r="U26" s="11">
        <v>2500</v>
      </c>
      <c r="V26" s="11" t="s">
        <v>423</v>
      </c>
      <c r="W26" s="6" t="s">
        <v>143</v>
      </c>
      <c r="X26" s="6"/>
      <c r="Y26" s="6" t="s">
        <v>326</v>
      </c>
    </row>
    <row r="27" spans="1:26" s="1" customFormat="1">
      <c r="A27" s="13" t="s">
        <v>100</v>
      </c>
      <c r="B27" s="11" t="s">
        <v>270</v>
      </c>
      <c r="C27" s="11">
        <v>465</v>
      </c>
      <c r="D27" s="11">
        <v>47</v>
      </c>
      <c r="E27" s="11">
        <v>52.207604000000003</v>
      </c>
      <c r="F27">
        <f>'[1]MGL-cnav'!E40-4700</f>
        <v>52.202180000000226</v>
      </c>
      <c r="G27" s="20">
        <f t="shared" si="0"/>
        <v>10.034399999588572</v>
      </c>
      <c r="H27" s="11" t="s">
        <v>392</v>
      </c>
      <c r="I27" s="11">
        <v>129</v>
      </c>
      <c r="J27" s="11">
        <v>7.5341829999999996</v>
      </c>
      <c r="K27">
        <f>'[1]MGL-cnav'!F40-12900</f>
        <v>7.4812999999994645</v>
      </c>
      <c r="L27" s="20">
        <f t="shared" si="1"/>
        <v>-97.083701738933271</v>
      </c>
      <c r="M27" s="11" t="s">
        <v>503</v>
      </c>
      <c r="N27" s="11">
        <v>47.870783000000003</v>
      </c>
      <c r="O27" s="11">
        <v>-129.12549999999999</v>
      </c>
      <c r="P27" s="11">
        <v>2374</v>
      </c>
      <c r="Q27" s="11">
        <v>108</v>
      </c>
      <c r="R27" s="11" t="s">
        <v>421</v>
      </c>
      <c r="S27" s="11">
        <v>17</v>
      </c>
      <c r="T27" s="11">
        <v>16</v>
      </c>
      <c r="U27" s="11">
        <v>2374</v>
      </c>
      <c r="V27" s="11" t="s">
        <v>420</v>
      </c>
      <c r="W27" s="6" t="s">
        <v>144</v>
      </c>
      <c r="X27" s="6"/>
      <c r="Y27" s="6" t="s">
        <v>326</v>
      </c>
    </row>
    <row r="28" spans="1:26" s="1" customFormat="1">
      <c r="A28" s="13" t="s">
        <v>101</v>
      </c>
      <c r="B28" s="11" t="s">
        <v>507</v>
      </c>
      <c r="C28" s="11">
        <v>472</v>
      </c>
      <c r="D28" s="11">
        <v>47</v>
      </c>
      <c r="E28" s="11">
        <v>54.784148999999999</v>
      </c>
      <c r="F28">
        <f>'[1]MGL-cnav'!E41-4700</f>
        <v>54.780999999999949</v>
      </c>
      <c r="G28" s="20">
        <f t="shared" si="0"/>
        <v>5.8256500000929634</v>
      </c>
      <c r="H28" s="11" t="s">
        <v>392</v>
      </c>
      <c r="I28" s="11">
        <v>129</v>
      </c>
      <c r="J28" s="11">
        <v>6.287776</v>
      </c>
      <c r="K28">
        <f>'[1]MGL-cnav'!F41-12900</f>
        <v>6.2797699999991892</v>
      </c>
      <c r="L28" s="20">
        <f t="shared" si="1"/>
        <v>-14.697579868629923</v>
      </c>
      <c r="M28" s="11" t="s">
        <v>503</v>
      </c>
      <c r="N28" s="11">
        <v>47.913670000000003</v>
      </c>
      <c r="O28" s="11">
        <v>-129.1053</v>
      </c>
      <c r="P28" s="11">
        <v>2215</v>
      </c>
      <c r="Q28" s="11">
        <v>71</v>
      </c>
      <c r="R28" s="11" t="s">
        <v>417</v>
      </c>
      <c r="S28" s="11">
        <v>20</v>
      </c>
      <c r="T28" s="11" t="s">
        <v>418</v>
      </c>
      <c r="U28" s="11">
        <v>2215</v>
      </c>
      <c r="V28" s="11" t="s">
        <v>419</v>
      </c>
      <c r="W28" s="6" t="s">
        <v>145</v>
      </c>
      <c r="X28" s="6"/>
      <c r="Y28" s="6" t="s">
        <v>326</v>
      </c>
    </row>
    <row r="29" spans="1:26" s="1" customFormat="1">
      <c r="A29" s="13" t="s">
        <v>278</v>
      </c>
      <c r="B29" s="11" t="s">
        <v>169</v>
      </c>
      <c r="C29" s="11">
        <v>530</v>
      </c>
      <c r="D29" s="11">
        <v>47</v>
      </c>
      <c r="E29" s="11">
        <v>57.390701</v>
      </c>
      <c r="F29">
        <f>'[1]MGL-cnav'!E49-4700</f>
        <v>57.392719999999827</v>
      </c>
      <c r="G29" s="20">
        <f t="shared" si="0"/>
        <v>-3.7351499996791659</v>
      </c>
      <c r="H29" s="11" t="s">
        <v>392</v>
      </c>
      <c r="I29" s="11">
        <v>129</v>
      </c>
      <c r="J29" s="11">
        <v>5.0445039999999999</v>
      </c>
      <c r="K29">
        <f>'[1]MGL-cnav'!F49-12900</f>
        <v>5.0284699999992881</v>
      </c>
      <c r="L29" s="20">
        <f t="shared" si="1"/>
        <v>-29.43554778918374</v>
      </c>
      <c r="M29" s="11" t="s">
        <v>503</v>
      </c>
      <c r="N29" s="11">
        <v>47.956556999999997</v>
      </c>
      <c r="O29" s="11">
        <v>-129.08510000000001</v>
      </c>
      <c r="P29" s="11">
        <v>2102</v>
      </c>
      <c r="Q29" s="11">
        <v>28</v>
      </c>
      <c r="R29" s="11" t="s">
        <v>25</v>
      </c>
      <c r="S29" s="11">
        <v>88</v>
      </c>
      <c r="T29" s="11" t="s">
        <v>26</v>
      </c>
      <c r="U29" s="11">
        <v>2102</v>
      </c>
      <c r="V29" s="11" t="s">
        <v>27</v>
      </c>
      <c r="W29" s="6" t="s">
        <v>146</v>
      </c>
      <c r="X29" s="6"/>
      <c r="Y29" s="6" t="s">
        <v>326</v>
      </c>
      <c r="Z29" s="1" t="s">
        <v>300</v>
      </c>
    </row>
    <row r="30" spans="1:26" s="1" customFormat="1">
      <c r="A30" s="13" t="s">
        <v>28</v>
      </c>
      <c r="B30" s="11" t="s">
        <v>168</v>
      </c>
      <c r="C30" s="11">
        <v>534</v>
      </c>
      <c r="D30" s="11">
        <v>47</v>
      </c>
      <c r="E30" s="11">
        <v>57.450774000000003</v>
      </c>
      <c r="F30">
        <f>'[1]MGL-cnav'!E50-4700</f>
        <v>57.449139999999716</v>
      </c>
      <c r="G30" s="20">
        <f t="shared" si="0"/>
        <v>3.0229000005309814</v>
      </c>
      <c r="H30" s="11" t="s">
        <v>392</v>
      </c>
      <c r="I30" s="11">
        <v>129</v>
      </c>
      <c r="J30" s="11">
        <v>5.0431229999999996</v>
      </c>
      <c r="K30">
        <f>'[1]MGL-cnav'!F50-12900</f>
        <v>5.034139999999752</v>
      </c>
      <c r="L30" s="20">
        <f t="shared" si="1"/>
        <v>-16.491176611312611</v>
      </c>
      <c r="M30" s="11" t="s">
        <v>503</v>
      </c>
      <c r="N30" s="11">
        <v>47.957512899999998</v>
      </c>
      <c r="O30" s="11">
        <v>-129.08405200000001</v>
      </c>
      <c r="P30" s="11">
        <v>2102</v>
      </c>
      <c r="Q30" s="11">
        <v>91</v>
      </c>
      <c r="R30" s="11" t="s">
        <v>29</v>
      </c>
      <c r="S30" s="11">
        <v>57</v>
      </c>
      <c r="T30" s="11" t="s">
        <v>30</v>
      </c>
      <c r="U30" s="11">
        <v>2102</v>
      </c>
      <c r="V30" s="11" t="s">
        <v>31</v>
      </c>
      <c r="W30" s="6" t="s">
        <v>147</v>
      </c>
      <c r="X30" s="6"/>
      <c r="Y30" s="6" t="s">
        <v>327</v>
      </c>
      <c r="Z30" s="1" t="s">
        <v>390</v>
      </c>
    </row>
    <row r="31" spans="1:26">
      <c r="A31" s="13" t="s">
        <v>63</v>
      </c>
      <c r="B31" s="11" t="s">
        <v>165</v>
      </c>
      <c r="C31" s="11">
        <v>553</v>
      </c>
      <c r="D31" s="11">
        <v>47</v>
      </c>
      <c r="E31" s="11">
        <v>59.960909999999998</v>
      </c>
      <c r="F31">
        <f>'[1]MGL-cnav'!E53-4700</f>
        <v>59.962730000000192</v>
      </c>
      <c r="G31" s="20">
        <f t="shared" si="0"/>
        <v>-3.3670000003588996</v>
      </c>
      <c r="H31" s="11" t="s">
        <v>392</v>
      </c>
      <c r="I31" s="11">
        <v>129</v>
      </c>
      <c r="J31" s="11">
        <v>3.8390010000000001</v>
      </c>
      <c r="K31">
        <f>'[1]MGL-cnav'!F53-12900</f>
        <v>3.8192400000007183</v>
      </c>
      <c r="L31" s="20">
        <f t="shared" si="1"/>
        <v>-36.27765122958084</v>
      </c>
      <c r="M31" s="11" t="s">
        <v>503</v>
      </c>
      <c r="N31" s="11">
        <v>47.999442999999999</v>
      </c>
      <c r="O31" s="11">
        <v>-129.06489999999999</v>
      </c>
      <c r="P31" s="11">
        <v>2174</v>
      </c>
      <c r="Q31" s="11">
        <v>100</v>
      </c>
      <c r="R31" s="11" t="s">
        <v>193</v>
      </c>
      <c r="S31" s="11">
        <v>90</v>
      </c>
      <c r="T31" s="11" t="s">
        <v>192</v>
      </c>
      <c r="U31" s="11">
        <v>2174</v>
      </c>
      <c r="V31" s="11" t="s">
        <v>35</v>
      </c>
      <c r="W31" s="6" t="s">
        <v>148</v>
      </c>
      <c r="X31" s="6"/>
      <c r="Y31" s="6" t="s">
        <v>326</v>
      </c>
      <c r="Z31" s="1"/>
    </row>
    <row r="32" spans="1:26">
      <c r="A32" s="13" t="s">
        <v>65</v>
      </c>
      <c r="B32" s="11" t="s">
        <v>476</v>
      </c>
      <c r="C32" s="11">
        <v>603</v>
      </c>
      <c r="D32" s="11">
        <v>48</v>
      </c>
      <c r="E32" s="11">
        <v>2.5247000000000002</v>
      </c>
      <c r="F32">
        <f>'[1]MGL-cnav'!E60-4800</f>
        <v>2.5185600000004342</v>
      </c>
      <c r="G32" s="20">
        <f t="shared" si="0"/>
        <v>11.358999999196984</v>
      </c>
      <c r="H32" s="11" t="s">
        <v>392</v>
      </c>
      <c r="I32" s="11">
        <v>129</v>
      </c>
      <c r="J32" s="11">
        <v>2.6513</v>
      </c>
      <c r="K32">
        <f>'[1]MGL-cnav'!F60-12900</f>
        <v>2.6307699999997567</v>
      </c>
      <c r="L32" s="20">
        <f t="shared" si="1"/>
        <v>-24.313002085498066</v>
      </c>
      <c r="M32" s="11" t="s">
        <v>503</v>
      </c>
      <c r="N32" s="11">
        <v>48.04233</v>
      </c>
      <c r="O32" s="11">
        <v>-129.04470000000001</v>
      </c>
      <c r="P32" s="11">
        <v>2288</v>
      </c>
      <c r="Q32" s="11">
        <v>14</v>
      </c>
      <c r="R32" s="11" t="s">
        <v>206</v>
      </c>
      <c r="S32" s="11">
        <v>32</v>
      </c>
      <c r="T32" s="11" t="s">
        <v>207</v>
      </c>
      <c r="U32" s="11">
        <v>2288</v>
      </c>
      <c r="V32" s="11" t="s">
        <v>36</v>
      </c>
      <c r="W32" s="6" t="s">
        <v>149</v>
      </c>
      <c r="X32" s="6"/>
      <c r="Y32" s="6" t="s">
        <v>326</v>
      </c>
      <c r="Z32" s="1"/>
    </row>
    <row r="33" spans="1:26">
      <c r="A33" s="13" t="s">
        <v>67</v>
      </c>
      <c r="B33" s="11" t="s">
        <v>477</v>
      </c>
      <c r="C33" s="11">
        <v>596</v>
      </c>
      <c r="D33" s="11">
        <v>48</v>
      </c>
      <c r="E33" s="11">
        <v>5.0911999999999997</v>
      </c>
      <c r="F33">
        <f>'[1]MGL-cnav'!E59-4800</f>
        <v>5.0881499999995867</v>
      </c>
      <c r="G33" s="20">
        <f t="shared" si="0"/>
        <v>5.6425000007640502</v>
      </c>
      <c r="H33" s="11" t="s">
        <v>392</v>
      </c>
      <c r="I33" s="11">
        <v>129</v>
      </c>
      <c r="J33" s="11">
        <v>1.4214</v>
      </c>
      <c r="K33">
        <f>'[1]MGL-cnav'!F59-12900</f>
        <v>1.4144500000002154</v>
      </c>
      <c r="L33" s="20">
        <f t="shared" si="1"/>
        <v>-8.2306558444701778</v>
      </c>
      <c r="M33" s="11" t="s">
        <v>503</v>
      </c>
      <c r="N33" s="11">
        <v>48.085217</v>
      </c>
      <c r="O33" s="11">
        <v>-129.02449999999999</v>
      </c>
      <c r="P33" s="11">
        <v>2467</v>
      </c>
      <c r="Q33" s="11">
        <v>107</v>
      </c>
      <c r="R33" s="11" t="s">
        <v>205</v>
      </c>
      <c r="S33" s="11">
        <v>56</v>
      </c>
      <c r="T33" s="11" t="s">
        <v>221</v>
      </c>
      <c r="U33" s="11">
        <v>2467</v>
      </c>
      <c r="V33" s="11" t="s">
        <v>204</v>
      </c>
      <c r="W33" s="6" t="s">
        <v>150</v>
      </c>
      <c r="X33" s="6"/>
      <c r="Y33" s="6" t="s">
        <v>326</v>
      </c>
      <c r="Z33" s="1"/>
    </row>
    <row r="34" spans="1:26" s="1" customFormat="1">
      <c r="A34" s="13" t="s">
        <v>76</v>
      </c>
      <c r="B34" s="11" t="s">
        <v>439</v>
      </c>
      <c r="C34" s="11">
        <v>245</v>
      </c>
      <c r="D34" s="11">
        <v>48</v>
      </c>
      <c r="E34" s="11">
        <v>8.3676999999999992</v>
      </c>
      <c r="F34">
        <f>'[1]MGL-cnav'!E13-4800</f>
        <v>8.3689800000001924</v>
      </c>
      <c r="G34" s="20">
        <f t="shared" si="0"/>
        <v>-2.3680000003572843</v>
      </c>
      <c r="H34" s="11" t="s">
        <v>392</v>
      </c>
      <c r="I34" s="11">
        <v>128</v>
      </c>
      <c r="J34" s="11">
        <v>59.904699999999998</v>
      </c>
      <c r="K34">
        <f>'[1]MGL-cnav'!F13-12800</f>
        <v>59.904850000000806</v>
      </c>
      <c r="L34" s="20">
        <f t="shared" si="1"/>
        <v>0.17764005515946368</v>
      </c>
      <c r="M34" s="11" t="s">
        <v>503</v>
      </c>
      <c r="N34" s="11">
        <v>48.138826000000002</v>
      </c>
      <c r="O34" s="11">
        <v>-128.99924999999999</v>
      </c>
      <c r="P34" s="11">
        <v>2647</v>
      </c>
      <c r="Q34" s="11">
        <v>101</v>
      </c>
      <c r="R34" s="11" t="s">
        <v>264</v>
      </c>
      <c r="S34" s="11">
        <v>92</v>
      </c>
      <c r="T34" s="11">
        <v>8102</v>
      </c>
      <c r="U34" s="11">
        <v>2647</v>
      </c>
      <c r="V34" s="11" t="s">
        <v>265</v>
      </c>
      <c r="W34" s="6" t="s">
        <v>151</v>
      </c>
      <c r="X34" s="6"/>
      <c r="Y34" s="6" t="s">
        <v>326</v>
      </c>
    </row>
    <row r="35" spans="1:26" s="1" customFormat="1">
      <c r="A35" s="13" t="s">
        <v>77</v>
      </c>
      <c r="B35" s="11" t="s">
        <v>438</v>
      </c>
      <c r="C35" s="11">
        <v>258</v>
      </c>
      <c r="D35" s="11">
        <v>48</v>
      </c>
      <c r="E35" s="11">
        <v>12.2281</v>
      </c>
      <c r="F35">
        <f>'[1]MGL-cnav'!E14-4800</f>
        <v>12.225360000000364</v>
      </c>
      <c r="G35" s="20">
        <f t="shared" si="0"/>
        <v>5.068999999325019</v>
      </c>
      <c r="H35" s="11" t="s">
        <v>392</v>
      </c>
      <c r="I35" s="11">
        <v>128</v>
      </c>
      <c r="J35" s="11">
        <v>58.092599999999997</v>
      </c>
      <c r="K35">
        <f>'[1]MGL-cnav'!F14-12800</f>
        <v>58.084549999999581</v>
      </c>
      <c r="L35" s="20">
        <f t="shared" si="1"/>
        <v>-9.5333495760382405</v>
      </c>
      <c r="M35" s="11" t="s">
        <v>503</v>
      </c>
      <c r="N35" s="11">
        <v>48.203242000000003</v>
      </c>
      <c r="O35" s="11">
        <v>-128.96890999999999</v>
      </c>
      <c r="P35" s="11">
        <v>2682</v>
      </c>
      <c r="Q35" s="11">
        <v>104</v>
      </c>
      <c r="R35" s="11" t="s">
        <v>266</v>
      </c>
      <c r="S35" s="11">
        <v>11</v>
      </c>
      <c r="T35" s="11" t="s">
        <v>267</v>
      </c>
      <c r="U35" s="11">
        <v>2682</v>
      </c>
      <c r="V35" s="11" t="s">
        <v>268</v>
      </c>
      <c r="W35" s="6" t="s">
        <v>152</v>
      </c>
      <c r="X35" s="6"/>
      <c r="Y35" s="6" t="s">
        <v>326</v>
      </c>
      <c r="Z35" s="1" t="s">
        <v>14</v>
      </c>
    </row>
    <row r="36" spans="1:26" s="1" customFormat="1">
      <c r="A36" s="13" t="s">
        <v>85</v>
      </c>
      <c r="B36" s="11" t="s">
        <v>432</v>
      </c>
      <c r="C36" s="11">
        <v>338</v>
      </c>
      <c r="D36" s="11">
        <v>47</v>
      </c>
      <c r="E36" s="11">
        <v>54.214792000000003</v>
      </c>
      <c r="F36">
        <f>'[1]MGL-cnav'!E22-4700</f>
        <v>54.215659999999843</v>
      </c>
      <c r="G36" s="20">
        <f t="shared" si="0"/>
        <v>-1.6057999997052264</v>
      </c>
      <c r="H36" s="11" t="s">
        <v>392</v>
      </c>
      <c r="I36" s="11">
        <v>129</v>
      </c>
      <c r="J36" s="11">
        <v>9.8306079999999998</v>
      </c>
      <c r="K36">
        <f>'[1]MGL-cnav'!F22-12900</f>
        <v>9.8463699999992969</v>
      </c>
      <c r="L36" s="20">
        <f t="shared" si="1"/>
        <v>28.936204578509866</v>
      </c>
      <c r="M36" s="11" t="s">
        <v>503</v>
      </c>
      <c r="N36" s="11">
        <v>47.903044000000001</v>
      </c>
      <c r="O36" s="11">
        <v>-129.166653</v>
      </c>
      <c r="P36" s="11">
        <v>2478</v>
      </c>
      <c r="Q36" s="11">
        <v>80</v>
      </c>
      <c r="R36" s="11" t="s">
        <v>43</v>
      </c>
      <c r="S36" s="11">
        <v>10</v>
      </c>
      <c r="T36" s="11" t="s">
        <v>44</v>
      </c>
      <c r="U36" s="11">
        <v>2478</v>
      </c>
      <c r="V36" s="11" t="s">
        <v>384</v>
      </c>
      <c r="W36" s="6" t="s">
        <v>153</v>
      </c>
      <c r="X36" s="6"/>
      <c r="Y36" s="6" t="s">
        <v>326</v>
      </c>
    </row>
    <row r="37" spans="1:26" s="1" customFormat="1">
      <c r="A37" s="13" t="s">
        <v>83</v>
      </c>
      <c r="B37" s="11" t="s">
        <v>434</v>
      </c>
      <c r="C37" s="11">
        <v>321</v>
      </c>
      <c r="D37" s="11">
        <v>47</v>
      </c>
      <c r="E37" s="11">
        <v>56.757959</v>
      </c>
      <c r="F37">
        <f>'[1]MGL-cnav'!E20-4700</f>
        <v>56.764060000000427</v>
      </c>
      <c r="G37" s="20">
        <f t="shared" si="0"/>
        <v>-11.286850000790594</v>
      </c>
      <c r="H37" s="11" t="s">
        <v>392</v>
      </c>
      <c r="I37" s="11">
        <v>129</v>
      </c>
      <c r="J37" s="11">
        <v>8.7286009999999994</v>
      </c>
      <c r="K37">
        <f>'[1]MGL-cnav'!F20-12900</f>
        <v>8.7148099999994884</v>
      </c>
      <c r="L37" s="20">
        <f t="shared" si="1"/>
        <v>-25.317802142800012</v>
      </c>
      <c r="M37" s="11" t="s">
        <v>503</v>
      </c>
      <c r="N37" s="11">
        <v>47.945931000000002</v>
      </c>
      <c r="O37" s="11">
        <v>-129.14645300000001</v>
      </c>
      <c r="P37" s="11">
        <v>2414</v>
      </c>
      <c r="Q37" s="11">
        <v>58</v>
      </c>
      <c r="R37" s="11" t="s">
        <v>322</v>
      </c>
      <c r="S37" s="11">
        <v>141</v>
      </c>
      <c r="T37" s="11" t="s">
        <v>323</v>
      </c>
      <c r="U37" s="11">
        <v>2414</v>
      </c>
      <c r="V37" s="11" t="s">
        <v>173</v>
      </c>
      <c r="W37" s="6" t="s">
        <v>0</v>
      </c>
      <c r="X37" s="6"/>
      <c r="Y37" s="6" t="s">
        <v>326</v>
      </c>
    </row>
    <row r="38" spans="1:26" s="1" customFormat="1">
      <c r="A38" s="13" t="s">
        <v>82</v>
      </c>
      <c r="B38" s="11" t="s">
        <v>435</v>
      </c>
      <c r="C38" s="11">
        <v>312</v>
      </c>
      <c r="D38" s="11">
        <v>47</v>
      </c>
      <c r="E38" s="11">
        <v>59.318060000000003</v>
      </c>
      <c r="F38">
        <f>'[1]MGL-cnav'!E19-4700</f>
        <v>59.282500000000255</v>
      </c>
      <c r="G38" s="20">
        <f t="shared" si="0"/>
        <v>65.785999999533828</v>
      </c>
      <c r="H38" s="11" t="s">
        <v>392</v>
      </c>
      <c r="I38" s="11">
        <v>129</v>
      </c>
      <c r="J38" s="11">
        <v>7.5880200000000002</v>
      </c>
      <c r="K38">
        <f>'[1]MGL-cnav'!F19-12900</f>
        <v>7.5809100000005856</v>
      </c>
      <c r="L38" s="20">
        <f t="shared" si="1"/>
        <v>-13.052684592402125</v>
      </c>
      <c r="M38" s="11" t="s">
        <v>503</v>
      </c>
      <c r="N38" s="11">
        <v>47.988818000000002</v>
      </c>
      <c r="O38" s="11">
        <v>-129.12625299999999</v>
      </c>
      <c r="P38" s="11">
        <v>2333</v>
      </c>
      <c r="Q38" s="11">
        <v>31</v>
      </c>
      <c r="R38" s="11" t="s">
        <v>462</v>
      </c>
      <c r="S38" s="11">
        <v>61</v>
      </c>
      <c r="T38" s="11" t="s">
        <v>137</v>
      </c>
      <c r="U38" s="11">
        <v>2333</v>
      </c>
      <c r="V38" s="11" t="s">
        <v>321</v>
      </c>
      <c r="W38" s="6" t="s">
        <v>1</v>
      </c>
      <c r="X38" s="6"/>
      <c r="Y38" s="6" t="s">
        <v>326</v>
      </c>
    </row>
    <row r="39" spans="1:26">
      <c r="A39" s="13" t="s">
        <v>64</v>
      </c>
      <c r="B39" s="11" t="s">
        <v>166</v>
      </c>
      <c r="C39" s="11">
        <v>546</v>
      </c>
      <c r="D39" s="11">
        <v>48</v>
      </c>
      <c r="E39" s="11">
        <v>1.897518</v>
      </c>
      <c r="F39">
        <f>'[1]MGL-cnav'!E52-4800</f>
        <v>1.8999700000003941</v>
      </c>
      <c r="G39" s="20">
        <f t="shared" si="0"/>
        <v>-4.536200000728952</v>
      </c>
      <c r="H39" s="11" t="s">
        <v>392</v>
      </c>
      <c r="I39" s="11">
        <v>129</v>
      </c>
      <c r="J39" s="11">
        <v>6.3011860000000004</v>
      </c>
      <c r="K39">
        <f>'[1]MGL-cnav'!F52-12900</f>
        <v>6.2864599999993516</v>
      </c>
      <c r="L39" s="20">
        <f t="shared" si="1"/>
        <v>-17.439516255361745</v>
      </c>
      <c r="M39" s="11" t="s">
        <v>503</v>
      </c>
      <c r="N39" s="11">
        <v>48.031705000000002</v>
      </c>
      <c r="O39" s="11">
        <v>-129.106053</v>
      </c>
      <c r="P39" s="11">
        <v>2362</v>
      </c>
      <c r="Q39" s="11">
        <v>92</v>
      </c>
      <c r="R39" s="11" t="s">
        <v>32</v>
      </c>
      <c r="S39" s="11">
        <v>139</v>
      </c>
      <c r="T39" s="11" t="s">
        <v>33</v>
      </c>
      <c r="U39" s="11">
        <v>2362</v>
      </c>
      <c r="V39" s="11" t="s">
        <v>34</v>
      </c>
      <c r="W39" s="6" t="s">
        <v>2</v>
      </c>
      <c r="X39" s="6"/>
      <c r="Y39" s="6" t="s">
        <v>326</v>
      </c>
      <c r="Z39" s="1"/>
    </row>
    <row r="40" spans="1:26">
      <c r="A40" s="13" t="s">
        <v>66</v>
      </c>
      <c r="B40" s="11" t="s">
        <v>475</v>
      </c>
      <c r="C40" s="11">
        <v>610</v>
      </c>
      <c r="D40" s="11">
        <v>48</v>
      </c>
      <c r="E40" s="11">
        <v>4.4462999999999999</v>
      </c>
      <c r="F40">
        <f>'[1]MGL-cnav'!E61-4800</f>
        <v>4.4413400000003094</v>
      </c>
      <c r="G40" s="20">
        <f t="shared" si="0"/>
        <v>9.1759999994275088</v>
      </c>
      <c r="H40" s="11" t="s">
        <v>392</v>
      </c>
      <c r="I40" s="11">
        <v>129</v>
      </c>
      <c r="J40" s="11">
        <v>5.1367000000000003</v>
      </c>
      <c r="K40">
        <f>'[1]MGL-cnav'!F61-12900</f>
        <v>5.1284400000004098</v>
      </c>
      <c r="L40" s="20">
        <f t="shared" si="1"/>
        <v>-9.7820456509438642</v>
      </c>
      <c r="M40" s="11" t="s">
        <v>503</v>
      </c>
      <c r="N40" s="11">
        <v>48.074590999999998</v>
      </c>
      <c r="O40" s="11">
        <v>-129.08585299999999</v>
      </c>
      <c r="P40" s="11">
        <v>2479</v>
      </c>
      <c r="Q40" s="11">
        <v>102</v>
      </c>
      <c r="R40" s="11" t="s">
        <v>39</v>
      </c>
      <c r="S40" s="11">
        <v>13</v>
      </c>
      <c r="T40" s="11" t="s">
        <v>38</v>
      </c>
      <c r="U40" s="11">
        <v>2479</v>
      </c>
      <c r="V40" s="11" t="s">
        <v>37</v>
      </c>
      <c r="W40" s="6" t="s">
        <v>3</v>
      </c>
      <c r="X40" s="6"/>
      <c r="Y40" s="6" t="s">
        <v>326</v>
      </c>
      <c r="Z40" s="1"/>
    </row>
    <row r="41" spans="1:26" s="1" customFormat="1">
      <c r="A41" s="13" t="s">
        <v>94</v>
      </c>
      <c r="B41" s="11" t="s">
        <v>463</v>
      </c>
      <c r="C41" s="11">
        <v>420</v>
      </c>
      <c r="D41" s="11">
        <v>47</v>
      </c>
      <c r="E41" s="11">
        <v>48.409199999999998</v>
      </c>
      <c r="F41">
        <f>'[1]MGL-cnav'!E34-4700</f>
        <v>48.405469999999696</v>
      </c>
      <c r="G41" s="20">
        <f t="shared" si="0"/>
        <v>6.9005000005603279</v>
      </c>
      <c r="H41" s="11" t="s">
        <v>392</v>
      </c>
      <c r="I41" s="11">
        <v>129</v>
      </c>
      <c r="J41" s="11">
        <v>16.037800000000001</v>
      </c>
      <c r="K41">
        <f>'[1]MGL-cnav'!F34-12900</f>
        <v>16.042799999999261</v>
      </c>
      <c r="L41" s="20">
        <f t="shared" si="1"/>
        <v>9.1791030882876576</v>
      </c>
      <c r="M41" s="11" t="s">
        <v>503</v>
      </c>
      <c r="N41" s="11">
        <v>47.806645000000003</v>
      </c>
      <c r="O41" s="11">
        <v>-129.268405</v>
      </c>
      <c r="P41" s="11">
        <v>2299</v>
      </c>
      <c r="Q41" s="11">
        <v>24</v>
      </c>
      <c r="R41" s="11" t="s">
        <v>338</v>
      </c>
      <c r="S41" s="11">
        <v>2</v>
      </c>
      <c r="T41" s="11">
        <v>19</v>
      </c>
      <c r="U41" s="11">
        <v>2299</v>
      </c>
      <c r="V41" s="11" t="s">
        <v>337</v>
      </c>
      <c r="W41" s="6" t="s">
        <v>4</v>
      </c>
      <c r="X41" s="6"/>
      <c r="Y41" s="6" t="s">
        <v>326</v>
      </c>
    </row>
    <row r="42" spans="1:26" s="1" customFormat="1">
      <c r="A42" s="13" t="s">
        <v>84</v>
      </c>
      <c r="B42" s="11" t="s">
        <v>433</v>
      </c>
      <c r="C42" s="11">
        <v>330</v>
      </c>
      <c r="D42" s="11">
        <v>47</v>
      </c>
      <c r="E42" s="11">
        <v>56.106771000000002</v>
      </c>
      <c r="F42">
        <f>'[1]MGL-cnav'!E21-4700</f>
        <v>56.105719999999565</v>
      </c>
      <c r="G42" s="20">
        <f t="shared" si="0"/>
        <v>1.9443500008090808</v>
      </c>
      <c r="H42" s="11" t="s">
        <v>392</v>
      </c>
      <c r="I42" s="11">
        <v>129</v>
      </c>
      <c r="J42" s="11">
        <v>12.399819000000001</v>
      </c>
      <c r="K42">
        <f>'[1]MGL-cnav'!F21-12900</f>
        <v>12.398760000000038</v>
      </c>
      <c r="L42" s="20">
        <f t="shared" si="1"/>
        <v>-1.9441340343180071</v>
      </c>
      <c r="M42" s="11" t="s">
        <v>503</v>
      </c>
      <c r="N42" s="11">
        <v>47.935305</v>
      </c>
      <c r="O42" s="11">
        <v>-129.20780600000001</v>
      </c>
      <c r="P42" s="11">
        <v>2193</v>
      </c>
      <c r="Q42" s="11">
        <v>25</v>
      </c>
      <c r="R42" s="11" t="s">
        <v>40</v>
      </c>
      <c r="S42" s="11">
        <v>85</v>
      </c>
      <c r="T42" s="11" t="s">
        <v>41</v>
      </c>
      <c r="U42" s="11">
        <v>2193</v>
      </c>
      <c r="V42" s="11" t="s">
        <v>42</v>
      </c>
      <c r="W42" s="6" t="s">
        <v>5</v>
      </c>
      <c r="X42" s="6"/>
      <c r="Y42" s="6" t="s">
        <v>326</v>
      </c>
    </row>
    <row r="43" spans="1:26" s="1" customFormat="1">
      <c r="A43" s="13" t="s">
        <v>81</v>
      </c>
      <c r="B43" s="11" t="s">
        <v>247</v>
      </c>
      <c r="C43" s="11">
        <v>303</v>
      </c>
      <c r="D43" s="11">
        <v>48</v>
      </c>
      <c r="E43" s="11">
        <v>3.8798699999999999</v>
      </c>
      <c r="F43">
        <f>'[1]MGL-cnav'!E18-4800</f>
        <v>3.8576300000004267</v>
      </c>
      <c r="G43" s="20">
        <f t="shared" si="0"/>
        <v>41.143999999210543</v>
      </c>
      <c r="H43" s="11" t="s">
        <v>392</v>
      </c>
      <c r="I43" s="11">
        <v>129</v>
      </c>
      <c r="J43" s="11">
        <v>8.8118800000000004</v>
      </c>
      <c r="K43">
        <f>'[1]MGL-cnav'!F18-12900</f>
        <v>8.7801500000005035</v>
      </c>
      <c r="L43" s="20">
        <f t="shared" si="1"/>
        <v>-37.57679279841593</v>
      </c>
      <c r="M43" s="11" t="s">
        <v>503</v>
      </c>
      <c r="N43" s="11">
        <v>48.063966000000001</v>
      </c>
      <c r="O43" s="11">
        <v>-129.14720600000001</v>
      </c>
      <c r="P43" s="11">
        <v>2415</v>
      </c>
      <c r="Q43" s="11">
        <v>66</v>
      </c>
      <c r="R43" s="11" t="s">
        <v>276</v>
      </c>
      <c r="S43" s="11">
        <v>73</v>
      </c>
      <c r="T43" s="11" t="s">
        <v>274</v>
      </c>
      <c r="U43" s="11">
        <v>2415</v>
      </c>
      <c r="V43" s="11" t="s">
        <v>275</v>
      </c>
      <c r="W43" s="6" t="s">
        <v>6</v>
      </c>
      <c r="X43" s="6"/>
      <c r="Y43" s="6" t="s">
        <v>326</v>
      </c>
    </row>
    <row r="44" spans="1:26" s="1" customFormat="1">
      <c r="A44" s="13" t="s">
        <v>80</v>
      </c>
      <c r="B44" s="11" t="s">
        <v>613</v>
      </c>
      <c r="C44" s="11">
        <v>294</v>
      </c>
      <c r="D44" s="11">
        <v>48</v>
      </c>
      <c r="E44" s="11">
        <v>7.7321150000000003</v>
      </c>
      <c r="F44">
        <f>'[1]MGL-cnav'!E17-4800</f>
        <v>7.745719999999892</v>
      </c>
      <c r="G44" s="20">
        <f t="shared" si="0"/>
        <v>-25.169249999799703</v>
      </c>
      <c r="H44" s="11" t="s">
        <v>392</v>
      </c>
      <c r="I44" s="11">
        <v>129</v>
      </c>
      <c r="J44" s="11">
        <v>7.0184939999999996</v>
      </c>
      <c r="K44">
        <f>'[1]MGL-cnav'!F17-12900</f>
        <v>6.9786000000003696</v>
      </c>
      <c r="L44" s="20">
        <f t="shared" si="1"/>
        <v>-47.245148815312625</v>
      </c>
      <c r="M44" s="11" t="s">
        <v>503</v>
      </c>
      <c r="N44" s="11">
        <v>48.128295999999999</v>
      </c>
      <c r="O44" s="11">
        <v>-129.116906</v>
      </c>
      <c r="P44" s="11">
        <v>2592</v>
      </c>
      <c r="Q44" s="11">
        <v>77</v>
      </c>
      <c r="R44" s="11">
        <v>51</v>
      </c>
      <c r="S44" s="11">
        <v>87</v>
      </c>
      <c r="T44" s="11" t="s">
        <v>131</v>
      </c>
      <c r="U44" s="11">
        <v>2592</v>
      </c>
      <c r="V44" s="11" t="s">
        <v>132</v>
      </c>
      <c r="W44" s="6" t="s">
        <v>7</v>
      </c>
      <c r="X44" s="6"/>
      <c r="Y44" s="6" t="s">
        <v>326</v>
      </c>
    </row>
    <row r="45" spans="1:26" s="1" customFormat="1">
      <c r="A45" s="13" t="s">
        <v>79</v>
      </c>
      <c r="B45" s="11" t="s">
        <v>436</v>
      </c>
      <c r="C45" s="11">
        <v>285</v>
      </c>
      <c r="D45" s="11">
        <v>48</v>
      </c>
      <c r="E45" s="11">
        <v>11.618679999999999</v>
      </c>
      <c r="F45">
        <f>'[1]MGL-cnav'!E16-4800</f>
        <v>11.614709999999832</v>
      </c>
      <c r="G45" s="20">
        <f t="shared" si="0"/>
        <v>7.3445000003101946</v>
      </c>
      <c r="H45" s="11" t="s">
        <v>392</v>
      </c>
      <c r="I45" s="11">
        <v>129</v>
      </c>
      <c r="J45" s="11">
        <v>5.2012</v>
      </c>
      <c r="K45">
        <f>'[1]MGL-cnav'!F16-12900</f>
        <v>5.1642900000006193</v>
      </c>
      <c r="L45" s="20">
        <f t="shared" si="1"/>
        <v>-43.711296003411697</v>
      </c>
      <c r="M45" s="11" t="s">
        <v>503</v>
      </c>
      <c r="N45" s="11">
        <v>48.192625999999997</v>
      </c>
      <c r="O45" s="11">
        <v>-129.08660599999999</v>
      </c>
      <c r="P45" s="11">
        <v>2573</v>
      </c>
      <c r="Q45" s="11">
        <v>21</v>
      </c>
      <c r="R45" s="11" t="s">
        <v>128</v>
      </c>
      <c r="S45" s="11">
        <v>38</v>
      </c>
      <c r="T45" s="11" t="s">
        <v>129</v>
      </c>
      <c r="U45" s="11">
        <v>2573</v>
      </c>
      <c r="V45" s="11" t="s">
        <v>130</v>
      </c>
      <c r="W45" s="6" t="s">
        <v>8</v>
      </c>
      <c r="X45" s="6"/>
      <c r="Y45" s="6" t="s">
        <v>326</v>
      </c>
    </row>
    <row r="46" spans="1:26" s="1" customFormat="1" ht="14" thickBot="1">
      <c r="A46" s="21" t="s">
        <v>78</v>
      </c>
      <c r="B46" s="22" t="s">
        <v>437</v>
      </c>
      <c r="C46" s="22">
        <v>271</v>
      </c>
      <c r="D46" s="22">
        <v>48</v>
      </c>
      <c r="E46" s="22">
        <v>14.620200000000001</v>
      </c>
      <c r="F46">
        <f>'[1]MGL-cnav'!E15-4800</f>
        <v>14.616259999999784</v>
      </c>
      <c r="G46" s="20">
        <f t="shared" si="0"/>
        <v>7.2890000004010247</v>
      </c>
      <c r="H46" s="22" t="s">
        <v>392</v>
      </c>
      <c r="I46" s="22">
        <v>129</v>
      </c>
      <c r="J46" s="22">
        <v>2.0522999999999998</v>
      </c>
      <c r="K46">
        <f>'[1]MGL-cnav'!F15-12900</f>
        <v>2.0392599999995582</v>
      </c>
      <c r="L46" s="20">
        <f t="shared" si="1"/>
        <v>-15.44284204587793</v>
      </c>
      <c r="M46" s="22" t="s">
        <v>503</v>
      </c>
      <c r="N46" s="22">
        <v>48.24297</v>
      </c>
      <c r="O46" s="22">
        <v>-129.03471999999999</v>
      </c>
      <c r="P46" s="22">
        <v>2541</v>
      </c>
      <c r="Q46" s="14">
        <v>73</v>
      </c>
      <c r="R46" s="14">
        <v>819</v>
      </c>
      <c r="S46" s="14">
        <v>14</v>
      </c>
      <c r="T46" s="14" t="s">
        <v>269</v>
      </c>
      <c r="U46" s="14">
        <v>2541</v>
      </c>
      <c r="V46" s="14" t="s">
        <v>127</v>
      </c>
      <c r="W46" s="7" t="s">
        <v>9</v>
      </c>
      <c r="X46" s="7"/>
      <c r="Y46" s="7" t="s">
        <v>326</v>
      </c>
      <c r="Z46" s="1" t="s">
        <v>15</v>
      </c>
    </row>
    <row r="47" spans="1:26" ht="40" thickTop="1">
      <c r="A47" s="11" t="s">
        <v>424</v>
      </c>
      <c r="B47" s="11" t="s">
        <v>309</v>
      </c>
      <c r="C47" s="11" t="s">
        <v>319</v>
      </c>
      <c r="D47" s="11" t="s">
        <v>310</v>
      </c>
      <c r="E47" s="11" t="s">
        <v>311</v>
      </c>
      <c r="F47" s="12" t="s">
        <v>402</v>
      </c>
      <c r="G47" s="20" t="s">
        <v>403</v>
      </c>
      <c r="H47" s="28" t="s">
        <v>479</v>
      </c>
      <c r="I47" s="11" t="s">
        <v>312</v>
      </c>
      <c r="J47" s="11" t="s">
        <v>313</v>
      </c>
      <c r="K47" s="12" t="s">
        <v>404</v>
      </c>
      <c r="L47" s="20" t="s">
        <v>403</v>
      </c>
      <c r="M47" s="28" t="s">
        <v>301</v>
      </c>
      <c r="N47" s="11" t="s">
        <v>394</v>
      </c>
      <c r="O47" s="11" t="s">
        <v>208</v>
      </c>
      <c r="P47" s="28" t="s">
        <v>391</v>
      </c>
      <c r="Q47" s="36" t="s">
        <v>383</v>
      </c>
      <c r="R47" s="12"/>
      <c r="S47" s="11"/>
      <c r="T47" s="12"/>
    </row>
    <row r="48" spans="1:26" ht="14" thickBot="1">
      <c r="A48" s="11" t="s">
        <v>179</v>
      </c>
      <c r="B48" s="11" t="s">
        <v>428</v>
      </c>
      <c r="C48" s="11">
        <v>86</v>
      </c>
      <c r="D48" s="11">
        <v>47</v>
      </c>
      <c r="E48" s="27">
        <v>33.322000000000003</v>
      </c>
      <c r="F48">
        <f>'[1]MGL-cnav'!E1-4700</f>
        <v>33.317839999999705</v>
      </c>
      <c r="G48" s="20">
        <f t="shared" ref="G48:G70" si="2">(E48-F48)*((111*1000)/60)</f>
        <v>7.6960000005499296</v>
      </c>
      <c r="H48" s="11" t="s">
        <v>392</v>
      </c>
      <c r="I48" s="11">
        <v>128</v>
      </c>
      <c r="J48" s="27">
        <v>49.466999999999999</v>
      </c>
      <c r="K48">
        <f>'[1]MGL-cnav'!F1-12800</f>
        <v>49.47657000000072</v>
      </c>
      <c r="L48" s="20">
        <f t="shared" ref="L48:L70" si="3">(J48-K48)*(111*1000/60)*COS(D48)</f>
        <v>17.568803314906756</v>
      </c>
      <c r="M48" s="25" t="s">
        <v>503</v>
      </c>
      <c r="N48" s="26">
        <v>47.555366666666643</v>
      </c>
      <c r="O48" s="26">
        <v>-128.82445000000001</v>
      </c>
      <c r="P48" s="11">
        <v>2647</v>
      </c>
      <c r="Q48" s="12" t="s">
        <v>180</v>
      </c>
      <c r="R48" s="12"/>
      <c r="S48" s="11"/>
      <c r="T48" s="12"/>
      <c r="Y48" t="s">
        <v>326</v>
      </c>
    </row>
    <row r="49" spans="1:25">
      <c r="A49" s="15" t="s">
        <v>183</v>
      </c>
      <c r="B49" s="16" t="s">
        <v>318</v>
      </c>
      <c r="C49" s="16">
        <v>98</v>
      </c>
      <c r="D49" s="16">
        <v>47</v>
      </c>
      <c r="E49" s="29">
        <v>38.69</v>
      </c>
      <c r="F49" s="30">
        <f>'[1]MGL-cnav'!E2-4700</f>
        <v>38.686679999999797</v>
      </c>
      <c r="G49" s="20">
        <f t="shared" si="2"/>
        <v>6.1420000003721498</v>
      </c>
      <c r="H49" s="31" t="s">
        <v>392</v>
      </c>
      <c r="I49" s="16">
        <v>128</v>
      </c>
      <c r="J49" s="29">
        <v>48.747999999999998</v>
      </c>
      <c r="K49" s="30">
        <f>'[1]MGL-cnav'!F2-12800</f>
        <v>48.696429999999964</v>
      </c>
      <c r="L49" s="20">
        <f t="shared" si="3"/>
        <v>-94.673269266671539</v>
      </c>
      <c r="M49" s="32" t="s">
        <v>503</v>
      </c>
      <c r="N49" s="33">
        <v>47.644833333333324</v>
      </c>
      <c r="O49" s="33">
        <v>-128.81246666666672</v>
      </c>
      <c r="P49" s="34">
        <v>2646</v>
      </c>
      <c r="Q49" s="35" t="s">
        <v>184</v>
      </c>
      <c r="R49" s="12"/>
      <c r="S49" s="11"/>
      <c r="T49" s="12"/>
      <c r="Y49" t="s">
        <v>326</v>
      </c>
    </row>
    <row r="50" spans="1:25" ht="14" thickBot="1">
      <c r="A50" s="20" t="s">
        <v>176</v>
      </c>
      <c r="B50" s="20" t="s">
        <v>317</v>
      </c>
      <c r="C50" s="20">
        <v>112</v>
      </c>
      <c r="D50" s="20">
        <v>47</v>
      </c>
      <c r="E50" s="23">
        <v>44.0764</v>
      </c>
      <c r="F50">
        <f>'[1]MGL-cnav'!E3-4700</f>
        <v>44.078969999999572</v>
      </c>
      <c r="G50" s="20">
        <f t="shared" si="2"/>
        <v>-4.7544999992087611</v>
      </c>
      <c r="H50" s="20" t="s">
        <v>392</v>
      </c>
      <c r="I50" s="20">
        <v>128</v>
      </c>
      <c r="J50" s="23">
        <v>47.930799999999998</v>
      </c>
      <c r="K50">
        <f>'[1]MGL-cnav'!F3-12800</f>
        <v>47.919340000000375</v>
      </c>
      <c r="L50" s="20">
        <f t="shared" si="3"/>
        <v>-21.038504280776724</v>
      </c>
      <c r="M50" s="23" t="s">
        <v>503</v>
      </c>
      <c r="N50" s="24">
        <v>47.734606666666643</v>
      </c>
      <c r="O50" s="24">
        <v>-128.79884666666672</v>
      </c>
      <c r="P50" s="20">
        <v>2652</v>
      </c>
      <c r="Q50" s="12" t="s">
        <v>177</v>
      </c>
      <c r="R50" s="12"/>
      <c r="S50" s="11"/>
      <c r="T50" s="12"/>
      <c r="Y50" s="7" t="s">
        <v>326</v>
      </c>
    </row>
    <row r="51" spans="1:25" ht="15" thickTop="1" thickBot="1">
      <c r="A51" s="11" t="s">
        <v>378</v>
      </c>
      <c r="B51" s="11" t="s">
        <v>316</v>
      </c>
      <c r="C51" s="11">
        <v>126</v>
      </c>
      <c r="D51" s="11">
        <v>47</v>
      </c>
      <c r="E51" s="25">
        <v>49.425699999999999</v>
      </c>
      <c r="F51">
        <f>'[1]MGL-cnav'!E4-4700</f>
        <v>49.418130000000019</v>
      </c>
      <c r="G51" s="20">
        <f t="shared" si="2"/>
        <v>14.004499999962761</v>
      </c>
      <c r="H51" s="11" t="s">
        <v>392</v>
      </c>
      <c r="I51" s="11">
        <v>128</v>
      </c>
      <c r="J51" s="25">
        <v>47.141300000000001</v>
      </c>
      <c r="K51">
        <f>'[1]MGL-cnav'!F4-12800</f>
        <v>47.145769999999175</v>
      </c>
      <c r="L51" s="20">
        <f t="shared" si="3"/>
        <v>8.2061181606263442</v>
      </c>
      <c r="M51" s="25" t="s">
        <v>503</v>
      </c>
      <c r="N51" s="26">
        <v>47.823761666666655</v>
      </c>
      <c r="O51" s="26">
        <v>-128.78568833333333</v>
      </c>
      <c r="P51" s="11">
        <v>2583</v>
      </c>
      <c r="Q51" s="12" t="s">
        <v>379</v>
      </c>
      <c r="R51" s="12"/>
      <c r="S51" s="12"/>
      <c r="T51" s="12"/>
      <c r="Y51" s="7" t="s">
        <v>326</v>
      </c>
    </row>
    <row r="52" spans="1:25" ht="15" thickTop="1" thickBot="1">
      <c r="A52" s="11" t="s">
        <v>381</v>
      </c>
      <c r="B52" s="11" t="s">
        <v>315</v>
      </c>
      <c r="C52" s="11">
        <v>141</v>
      </c>
      <c r="D52" s="11">
        <v>47</v>
      </c>
      <c r="E52" s="25">
        <v>54.808199999999999</v>
      </c>
      <c r="F52">
        <f>'[1]MGL-cnav'!E5-4700</f>
        <v>54.804439999999886</v>
      </c>
      <c r="G52" s="20">
        <f t="shared" si="2"/>
        <v>6.9560000002098832</v>
      </c>
      <c r="H52" s="11" t="s">
        <v>392</v>
      </c>
      <c r="I52" s="11">
        <v>128</v>
      </c>
      <c r="J52" s="25">
        <v>46.371600000000001</v>
      </c>
      <c r="K52">
        <f>'[1]MGL-cnav'!F5-12800</f>
        <v>46.358510000000024</v>
      </c>
      <c r="L52" s="20">
        <f t="shared" si="3"/>
        <v>-24.030891888651155</v>
      </c>
      <c r="M52" s="25" t="s">
        <v>503</v>
      </c>
      <c r="N52" s="26">
        <v>47.913469999999997</v>
      </c>
      <c r="O52" s="26">
        <v>-128.77286000000001</v>
      </c>
      <c r="P52" s="11">
        <v>2615</v>
      </c>
      <c r="Q52" s="12" t="s">
        <v>382</v>
      </c>
      <c r="R52" s="12"/>
      <c r="S52" s="12"/>
      <c r="T52" s="12"/>
      <c r="Y52" s="7" t="s">
        <v>326</v>
      </c>
    </row>
    <row r="53" spans="1:25" ht="15" thickTop="1" thickBot="1">
      <c r="A53" s="11" t="s">
        <v>181</v>
      </c>
      <c r="B53" s="11" t="s">
        <v>314</v>
      </c>
      <c r="C53" s="11">
        <v>156</v>
      </c>
      <c r="D53" s="11">
        <v>48</v>
      </c>
      <c r="E53" s="25">
        <v>0.18690000000000001</v>
      </c>
      <c r="F53">
        <f>'[1]MGL-cnav'!E6-4800</f>
        <v>0.19006999999965046</v>
      </c>
      <c r="G53" s="20">
        <f t="shared" si="2"/>
        <v>-5.8644999993533373</v>
      </c>
      <c r="H53" s="11" t="s">
        <v>392</v>
      </c>
      <c r="I53" s="11">
        <v>128</v>
      </c>
      <c r="J53" s="25">
        <v>45.599000000000004</v>
      </c>
      <c r="K53">
        <f>'[1]MGL-cnav'!F6-12800</f>
        <v>45.608459999999468</v>
      </c>
      <c r="L53" s="20">
        <f t="shared" si="3"/>
        <v>11.203166084415969</v>
      </c>
      <c r="M53" s="25" t="s">
        <v>503</v>
      </c>
      <c r="N53" s="26">
        <v>48.003115000000001</v>
      </c>
      <c r="O53" s="26">
        <v>-128.75998333333331</v>
      </c>
      <c r="P53" s="11">
        <v>2582</v>
      </c>
      <c r="Q53" s="12" t="s">
        <v>182</v>
      </c>
      <c r="R53" s="12"/>
      <c r="S53" s="11"/>
      <c r="T53" s="12"/>
      <c r="Y53" s="7" t="s">
        <v>326</v>
      </c>
    </row>
    <row r="54" spans="1:25" ht="15" thickTop="1" thickBot="1">
      <c r="A54" s="11" t="s">
        <v>372</v>
      </c>
      <c r="B54" s="11" t="s">
        <v>261</v>
      </c>
      <c r="C54" s="11">
        <v>170</v>
      </c>
      <c r="D54" s="11">
        <v>48</v>
      </c>
      <c r="E54" s="25">
        <v>5.5442</v>
      </c>
      <c r="F54">
        <f>'[1]MGL-cnav'!E7-4800</f>
        <v>5.5343100000000049</v>
      </c>
      <c r="G54" s="20">
        <f t="shared" si="2"/>
        <v>18.296499999990878</v>
      </c>
      <c r="H54" s="11" t="s">
        <v>392</v>
      </c>
      <c r="I54" s="11">
        <v>128</v>
      </c>
      <c r="J54" s="25">
        <v>44.8232</v>
      </c>
      <c r="K54">
        <f>'[1]MGL-cnav'!F7-12800</f>
        <v>44.818569999999454</v>
      </c>
      <c r="L54" s="20">
        <f t="shared" si="3"/>
        <v>-5.4831563403699448</v>
      </c>
      <c r="M54" s="25" t="s">
        <v>503</v>
      </c>
      <c r="N54" s="26">
        <v>48.09240333333333</v>
      </c>
      <c r="O54" s="26">
        <v>-128.7470533333333</v>
      </c>
      <c r="P54" s="11">
        <v>2571</v>
      </c>
      <c r="Q54" s="12" t="s">
        <v>373</v>
      </c>
      <c r="R54" s="12"/>
      <c r="S54" s="12"/>
      <c r="T54" s="12"/>
      <c r="Y54" s="7" t="s">
        <v>326</v>
      </c>
    </row>
    <row r="55" spans="1:25" ht="15" thickTop="1" thickBot="1">
      <c r="A55" s="11" t="s">
        <v>374</v>
      </c>
      <c r="B55" s="11" t="s">
        <v>260</v>
      </c>
      <c r="C55" s="11">
        <v>182</v>
      </c>
      <c r="D55" s="11">
        <v>48</v>
      </c>
      <c r="E55" s="25">
        <v>10.9129</v>
      </c>
      <c r="F55">
        <f>'[1]MGL-cnav'!E8-4800</f>
        <v>10.919479999999567</v>
      </c>
      <c r="G55" s="20">
        <f t="shared" si="2"/>
        <v>-12.172999999197387</v>
      </c>
      <c r="H55" s="11" t="s">
        <v>392</v>
      </c>
      <c r="I55" s="11">
        <v>128</v>
      </c>
      <c r="J55" s="25">
        <v>44.060299999999998</v>
      </c>
      <c r="K55">
        <f>'[1]MGL-cnav'!F8-12800</f>
        <v>44.061429999999746</v>
      </c>
      <c r="L55" s="20">
        <f t="shared" si="3"/>
        <v>1.3382217413614657</v>
      </c>
      <c r="M55" s="25" t="s">
        <v>503</v>
      </c>
      <c r="N55" s="26">
        <v>48.181881666666648</v>
      </c>
      <c r="O55" s="26">
        <v>-128.73433833333334</v>
      </c>
      <c r="P55" s="11">
        <v>2546</v>
      </c>
      <c r="Q55" s="12" t="s">
        <v>375</v>
      </c>
      <c r="R55" s="12"/>
      <c r="S55" s="12"/>
      <c r="T55" s="12"/>
      <c r="Y55" s="7" t="s">
        <v>326</v>
      </c>
    </row>
    <row r="56" spans="1:25" ht="15" thickTop="1" thickBot="1">
      <c r="A56" s="11" t="s">
        <v>368</v>
      </c>
      <c r="B56" s="11" t="s">
        <v>259</v>
      </c>
      <c r="C56" s="11">
        <v>196</v>
      </c>
      <c r="D56" s="11">
        <v>48</v>
      </c>
      <c r="E56" s="25">
        <v>16.324400000000001</v>
      </c>
      <c r="F56">
        <f>'[1]MGL-cnav'!E9-4800</f>
        <v>16.320749999999862</v>
      </c>
      <c r="G56" s="20">
        <f t="shared" si="2"/>
        <v>6.7525000002570224</v>
      </c>
      <c r="H56" s="11" t="s">
        <v>392</v>
      </c>
      <c r="I56" s="11">
        <v>128</v>
      </c>
      <c r="J56" s="25">
        <v>43.298800000000007</v>
      </c>
      <c r="K56">
        <f>'[1]MGL-cnav'!F9-12800</f>
        <v>43.289129999999204</v>
      </c>
      <c r="L56" s="20">
        <f t="shared" si="3"/>
        <v>-11.451862161884929</v>
      </c>
      <c r="M56" s="25" t="s">
        <v>503</v>
      </c>
      <c r="N56" s="26">
        <v>48.272073333333331</v>
      </c>
      <c r="O56" s="26">
        <v>-128.72164666666671</v>
      </c>
      <c r="P56" s="11">
        <v>2502</v>
      </c>
      <c r="Q56" s="12" t="s">
        <v>369</v>
      </c>
      <c r="R56" s="12"/>
      <c r="S56" s="12"/>
      <c r="T56" s="12"/>
      <c r="Y56" s="7" t="s">
        <v>326</v>
      </c>
    </row>
    <row r="57" spans="1:25" ht="15" thickTop="1" thickBot="1">
      <c r="A57" s="11" t="s">
        <v>73</v>
      </c>
      <c r="B57" s="11" t="s">
        <v>258</v>
      </c>
      <c r="C57" s="11">
        <v>209</v>
      </c>
      <c r="D57" s="11">
        <v>48</v>
      </c>
      <c r="E57" s="25">
        <v>21.6876</v>
      </c>
      <c r="F57">
        <f>'[1]MGL-cnav'!E10-4800</f>
        <v>21.667070000000422</v>
      </c>
      <c r="G57" s="20">
        <f t="shared" si="2"/>
        <v>37.980499999219397</v>
      </c>
      <c r="H57" s="11" t="s">
        <v>392</v>
      </c>
      <c r="I57" s="11">
        <v>128</v>
      </c>
      <c r="J57" s="25">
        <v>42.488500000000002</v>
      </c>
      <c r="K57">
        <f>'[1]MGL-cnav'!F10-12800</f>
        <v>42.48421000000053</v>
      </c>
      <c r="L57" s="20">
        <f t="shared" si="3"/>
        <v>-5.0805055495716083</v>
      </c>
      <c r="M57" s="25" t="s">
        <v>503</v>
      </c>
      <c r="N57" s="26">
        <v>48.361460000000001</v>
      </c>
      <c r="O57" s="26">
        <v>-128.70814166666671</v>
      </c>
      <c r="P57" s="11">
        <v>2480</v>
      </c>
      <c r="Q57" s="12" t="s">
        <v>376</v>
      </c>
      <c r="R57" s="12"/>
      <c r="S57" s="12"/>
      <c r="T57" s="12"/>
      <c r="Y57" s="7" t="s">
        <v>326</v>
      </c>
    </row>
    <row r="58" spans="1:25" ht="15" thickTop="1" thickBot="1">
      <c r="A58" s="11" t="s">
        <v>92</v>
      </c>
      <c r="B58" s="11" t="s">
        <v>468</v>
      </c>
      <c r="C58" s="11">
        <v>398</v>
      </c>
      <c r="D58" s="11">
        <v>47</v>
      </c>
      <c r="E58" s="25">
        <v>35.697299999999998</v>
      </c>
      <c r="F58">
        <f>'[1]MGL-cnav'!E29-4700</f>
        <v>35.685929999999644</v>
      </c>
      <c r="G58" s="20">
        <f t="shared" si="2"/>
        <v>21.034500000656209</v>
      </c>
      <c r="H58" s="11" t="s">
        <v>392</v>
      </c>
      <c r="I58" s="11">
        <v>129</v>
      </c>
      <c r="J58" s="25">
        <v>26.415600000000001</v>
      </c>
      <c r="K58">
        <f>'[1]MGL-cnav'!F29-12900</f>
        <v>26.418809999999212</v>
      </c>
      <c r="L58" s="20">
        <f t="shared" si="3"/>
        <v>5.8929841821035325</v>
      </c>
      <c r="M58" s="25" t="s">
        <v>503</v>
      </c>
      <c r="N58" s="26">
        <v>47.594954999999999</v>
      </c>
      <c r="O58" s="26">
        <v>-129.44025999999999</v>
      </c>
      <c r="P58" s="11">
        <v>2626</v>
      </c>
      <c r="Q58" s="12" t="s">
        <v>190</v>
      </c>
      <c r="R58" s="12"/>
      <c r="S58" s="12"/>
      <c r="T58" s="12"/>
      <c r="Y58" s="7" t="s">
        <v>326</v>
      </c>
    </row>
    <row r="59" spans="1:25" ht="15" thickTop="1" thickBot="1">
      <c r="A59" s="11" t="s">
        <v>91</v>
      </c>
      <c r="B59" s="11" t="s">
        <v>469</v>
      </c>
      <c r="C59" s="11">
        <v>391</v>
      </c>
      <c r="D59" s="11">
        <v>47</v>
      </c>
      <c r="E59" s="25">
        <v>40.024500000000003</v>
      </c>
      <c r="F59">
        <f>'[1]MGL-cnav'!E28-4700</f>
        <v>40.027329999999893</v>
      </c>
      <c r="G59" s="20">
        <f t="shared" si="2"/>
        <v>-5.2354999997952234</v>
      </c>
      <c r="H59" s="11" t="s">
        <v>392</v>
      </c>
      <c r="I59" s="11">
        <v>129</v>
      </c>
      <c r="J59" s="25">
        <v>25.7224</v>
      </c>
      <c r="K59">
        <f>'[1]MGL-cnav'!F28-12900</f>
        <v>25.713949999999386</v>
      </c>
      <c r="L59" s="20">
        <f t="shared" si="3"/>
        <v>-15.512684222629943</v>
      </c>
      <c r="M59" s="25" t="s">
        <v>503</v>
      </c>
      <c r="N59" s="26">
        <v>47.667074999999997</v>
      </c>
      <c r="O59" s="26">
        <v>-129.42870666666673</v>
      </c>
      <c r="P59" s="11">
        <v>2421</v>
      </c>
      <c r="Q59" s="12" t="s">
        <v>188</v>
      </c>
      <c r="R59" s="12"/>
      <c r="S59" s="12"/>
      <c r="T59" s="12"/>
      <c r="Y59" s="7" t="s">
        <v>326</v>
      </c>
    </row>
    <row r="60" spans="1:25" ht="15" thickTop="1" thickBot="1">
      <c r="A60" s="11" t="s">
        <v>90</v>
      </c>
      <c r="B60" s="11" t="s">
        <v>470</v>
      </c>
      <c r="C60" s="11">
        <v>384</v>
      </c>
      <c r="D60" s="11">
        <v>47</v>
      </c>
      <c r="E60" s="25">
        <v>46.451300000000003</v>
      </c>
      <c r="F60">
        <f>'[1]MGL-cnav'!E27-4700</f>
        <v>46.459499999999935</v>
      </c>
      <c r="G60" s="20">
        <f t="shared" si="2"/>
        <v>-15.16999999987263</v>
      </c>
      <c r="H60" s="11" t="s">
        <v>392</v>
      </c>
      <c r="I60" s="11">
        <v>129</v>
      </c>
      <c r="J60" s="25">
        <v>24.843</v>
      </c>
      <c r="K60">
        <f>'[1]MGL-cnav'!F27-12900</f>
        <v>24.842020000000048</v>
      </c>
      <c r="L60" s="20">
        <f t="shared" si="3"/>
        <v>-1.7991042054829574</v>
      </c>
      <c r="M60" s="25" t="s">
        <v>503</v>
      </c>
      <c r="N60" s="26">
        <v>47.774188333333328</v>
      </c>
      <c r="O60" s="26">
        <v>-129.41405</v>
      </c>
      <c r="P60" s="11">
        <v>2465</v>
      </c>
      <c r="Q60" s="12" t="s">
        <v>191</v>
      </c>
      <c r="R60" s="12"/>
      <c r="S60" s="12"/>
      <c r="T60" s="12"/>
      <c r="Y60" s="7" t="s">
        <v>326</v>
      </c>
    </row>
    <row r="61" spans="1:25" ht="15" thickTop="1" thickBot="1">
      <c r="A61" s="11" t="s">
        <v>89</v>
      </c>
      <c r="B61" s="11" t="s">
        <v>471</v>
      </c>
      <c r="C61" s="11">
        <v>374</v>
      </c>
      <c r="D61" s="11">
        <v>47</v>
      </c>
      <c r="E61" s="25">
        <v>51.805199999999999</v>
      </c>
      <c r="F61">
        <f>'[1]MGL-cnav'!E26-4700</f>
        <v>51.815740000000005</v>
      </c>
      <c r="G61" s="20">
        <f t="shared" si="2"/>
        <v>-19.49900000001108</v>
      </c>
      <c r="H61" s="11" t="s">
        <v>392</v>
      </c>
      <c r="I61" s="11">
        <v>129</v>
      </c>
      <c r="J61" s="25">
        <v>24.083600000000001</v>
      </c>
      <c r="K61">
        <f>'[1]MGL-cnav'!F26-12900</f>
        <v>24.070659999999407</v>
      </c>
      <c r="L61" s="20">
        <f t="shared" si="3"/>
        <v>-23.755518797094009</v>
      </c>
      <c r="M61" s="25" t="s">
        <v>503</v>
      </c>
      <c r="N61" s="26">
        <v>47.863419999999998</v>
      </c>
      <c r="O61" s="26">
        <v>-129.40139333333335</v>
      </c>
      <c r="P61" s="11">
        <v>2562</v>
      </c>
      <c r="Q61" s="12" t="s">
        <v>370</v>
      </c>
      <c r="R61" s="12"/>
      <c r="S61" s="12"/>
      <c r="T61" s="12"/>
      <c r="Y61" s="7" t="s">
        <v>326</v>
      </c>
    </row>
    <row r="62" spans="1:25" ht="15" thickTop="1" thickBot="1">
      <c r="A62" s="11" t="s">
        <v>88</v>
      </c>
      <c r="B62" s="11" t="s">
        <v>429</v>
      </c>
      <c r="C62" s="11">
        <v>365</v>
      </c>
      <c r="D62" s="11">
        <v>47</v>
      </c>
      <c r="E62" s="25">
        <v>57.170900000000003</v>
      </c>
      <c r="F62">
        <f>'[1]MGL-cnav'!E25-4700</f>
        <v>57.156240000000253</v>
      </c>
      <c r="G62" s="20">
        <f t="shared" si="2"/>
        <v>27.120999999538498</v>
      </c>
      <c r="H62" s="11" t="s">
        <v>392</v>
      </c>
      <c r="I62" s="11">
        <v>129</v>
      </c>
      <c r="J62" s="25">
        <v>23.325900000000001</v>
      </c>
      <c r="K62">
        <f>'[1]MGL-cnav'!F25-12900</f>
        <v>23.303169999999227</v>
      </c>
      <c r="L62" s="20">
        <f t="shared" si="3"/>
        <v>-41.72820264695158</v>
      </c>
      <c r="M62" s="25" t="s">
        <v>503</v>
      </c>
      <c r="N62" s="26">
        <v>47.952848333333336</v>
      </c>
      <c r="O62" s="26">
        <v>-129.38876500000001</v>
      </c>
      <c r="P62" s="11">
        <v>2548</v>
      </c>
      <c r="Q62" s="12" t="s">
        <v>189</v>
      </c>
      <c r="R62" s="12"/>
      <c r="S62" s="12"/>
      <c r="T62" s="12"/>
      <c r="Y62" s="7" t="s">
        <v>326</v>
      </c>
    </row>
    <row r="63" spans="1:25" ht="15" thickTop="1" thickBot="1">
      <c r="A63" s="11" t="s">
        <v>281</v>
      </c>
      <c r="B63" s="11" t="s">
        <v>473</v>
      </c>
      <c r="C63" s="11">
        <v>624</v>
      </c>
      <c r="D63" s="11">
        <v>48</v>
      </c>
      <c r="E63" s="25">
        <v>2.5773000000000001</v>
      </c>
      <c r="F63">
        <f>'[1]MGL-cnav'!E63-4800</f>
        <v>2.5723799999996118</v>
      </c>
      <c r="G63" s="20">
        <f t="shared" si="2"/>
        <v>9.1020000007185242</v>
      </c>
      <c r="H63" s="11" t="s">
        <v>392</v>
      </c>
      <c r="I63" s="11">
        <v>129</v>
      </c>
      <c r="J63" s="25">
        <v>22.529800000000002</v>
      </c>
      <c r="K63">
        <f>'[1]MGL-cnav'!F63-12900</f>
        <v>22.503660000000309</v>
      </c>
      <c r="L63" s="20">
        <f t="shared" si="3"/>
        <v>-30.956740112026889</v>
      </c>
      <c r="M63" s="25" t="s">
        <v>503</v>
      </c>
      <c r="N63" s="26">
        <v>48.042954999999999</v>
      </c>
      <c r="O63" s="26">
        <v>-129.37549666666672</v>
      </c>
      <c r="P63" s="11">
        <v>2512</v>
      </c>
      <c r="Q63" s="12" t="s">
        <v>185</v>
      </c>
      <c r="R63" s="12"/>
      <c r="S63" s="11"/>
      <c r="T63" s="12"/>
      <c r="Y63" s="7" t="s">
        <v>326</v>
      </c>
    </row>
    <row r="64" spans="1:25" ht="15" thickTop="1" thickBot="1">
      <c r="A64" s="11" t="s">
        <v>282</v>
      </c>
      <c r="B64" s="11" t="s">
        <v>472</v>
      </c>
      <c r="C64" s="11">
        <v>634</v>
      </c>
      <c r="D64" s="11">
        <v>48</v>
      </c>
      <c r="E64" s="25">
        <v>7.9192999999999998</v>
      </c>
      <c r="F64">
        <f>'[1]MGL-cnav'!E64-4800</f>
        <v>7.9076800000002549</v>
      </c>
      <c r="G64" s="20">
        <f t="shared" si="2"/>
        <v>21.496999999527944</v>
      </c>
      <c r="H64" s="11" t="s">
        <v>392</v>
      </c>
      <c r="I64" s="11">
        <v>129</v>
      </c>
      <c r="J64" s="25">
        <v>21.766200000000001</v>
      </c>
      <c r="K64">
        <f>'[1]MGL-cnav'!F64-12900</f>
        <v>21.767959999999221</v>
      </c>
      <c r="L64" s="20">
        <f t="shared" si="3"/>
        <v>2.0843099683871271</v>
      </c>
      <c r="M64" s="25" t="s">
        <v>503</v>
      </c>
      <c r="N64" s="26">
        <v>48.131988333333325</v>
      </c>
      <c r="O64" s="26">
        <v>-129.36277000000001</v>
      </c>
      <c r="P64" s="11">
        <v>2593</v>
      </c>
      <c r="Q64" s="12" t="s">
        <v>187</v>
      </c>
      <c r="R64" s="12"/>
      <c r="S64" s="12"/>
      <c r="T64" s="12"/>
      <c r="Y64" s="7" t="s">
        <v>326</v>
      </c>
    </row>
    <row r="65" spans="1:25" ht="15" thickTop="1" thickBot="1">
      <c r="A65" s="11" t="s">
        <v>283</v>
      </c>
      <c r="B65" s="11" t="s">
        <v>214</v>
      </c>
      <c r="C65" s="11">
        <v>642</v>
      </c>
      <c r="D65" s="11">
        <v>48</v>
      </c>
      <c r="E65" s="25">
        <v>13.3409</v>
      </c>
      <c r="F65">
        <f>'[1]MGL-cnav'!E65-4800</f>
        <v>13.343139999999948</v>
      </c>
      <c r="G65" s="20">
        <f t="shared" si="2"/>
        <v>-4.1439999999055566</v>
      </c>
      <c r="H65" s="11" t="s">
        <v>392</v>
      </c>
      <c r="I65" s="11">
        <v>129</v>
      </c>
      <c r="J65" s="25">
        <v>21.0258</v>
      </c>
      <c r="K65">
        <f>'[1]MGL-cnav'!F65-12900</f>
        <v>21.022139999999126</v>
      </c>
      <c r="L65" s="20">
        <f t="shared" si="3"/>
        <v>-4.3344173235809578</v>
      </c>
      <c r="M65" s="25" t="s">
        <v>503</v>
      </c>
      <c r="N65" s="26">
        <v>48.222348333333336</v>
      </c>
      <c r="O65" s="26">
        <v>-129.35042999999999</v>
      </c>
      <c r="P65" s="11">
        <v>2696</v>
      </c>
      <c r="Q65" s="12" t="s">
        <v>371</v>
      </c>
      <c r="R65" s="12"/>
      <c r="S65" s="12"/>
      <c r="T65" s="12"/>
      <c r="Y65" s="7" t="s">
        <v>326</v>
      </c>
    </row>
    <row r="66" spans="1:25" ht="15" thickTop="1" thickBot="1">
      <c r="A66" s="11" t="s">
        <v>285</v>
      </c>
      <c r="B66" s="11" t="s">
        <v>213</v>
      </c>
      <c r="C66" s="11">
        <v>658</v>
      </c>
      <c r="D66" s="11">
        <v>48</v>
      </c>
      <c r="E66" s="25">
        <v>17.736599999999999</v>
      </c>
      <c r="F66">
        <f>'[1]MGL-cnav'!E67-4800</f>
        <v>17.7482600000003</v>
      </c>
      <c r="G66" s="20">
        <f t="shared" si="2"/>
        <v>-21.571000000557028</v>
      </c>
      <c r="H66" s="11" t="s">
        <v>392</v>
      </c>
      <c r="I66" s="11">
        <v>129</v>
      </c>
      <c r="J66" s="25">
        <v>22.0444</v>
      </c>
      <c r="K66">
        <f>'[1]MGL-cnav'!F67-12900</f>
        <v>22.044369999999617</v>
      </c>
      <c r="L66" s="20">
        <f t="shared" si="3"/>
        <v>-3.5528011293590636E-2</v>
      </c>
      <c r="M66" s="25" t="s">
        <v>503</v>
      </c>
      <c r="N66" s="26">
        <v>48.295610000000003</v>
      </c>
      <c r="O66" s="26">
        <v>-129.36740666666674</v>
      </c>
      <c r="P66" s="11">
        <v>2590</v>
      </c>
      <c r="Q66" s="12" t="s">
        <v>367</v>
      </c>
      <c r="R66" s="12"/>
      <c r="S66" s="12"/>
      <c r="T66" s="12"/>
      <c r="Y66" s="7" t="s">
        <v>326</v>
      </c>
    </row>
    <row r="67" spans="1:25" ht="15" thickTop="1" thickBot="1">
      <c r="A67" s="11" t="s">
        <v>286</v>
      </c>
      <c r="B67" s="11" t="s">
        <v>303</v>
      </c>
      <c r="C67" s="11">
        <v>667</v>
      </c>
      <c r="D67" s="11">
        <v>48</v>
      </c>
      <c r="E67" s="25">
        <v>25.969100000000001</v>
      </c>
      <c r="F67">
        <f>'[1]MGL-cnav'!E68-4800</f>
        <v>25.976490000000013</v>
      </c>
      <c r="G67" s="20">
        <f t="shared" si="2"/>
        <v>-13.671500000021375</v>
      </c>
      <c r="H67" s="11" t="s">
        <v>392</v>
      </c>
      <c r="I67" s="11">
        <v>129</v>
      </c>
      <c r="J67" s="25">
        <v>15.1662</v>
      </c>
      <c r="K67">
        <f>'[1]MGL-cnav'!F68-12900</f>
        <v>15.16627999999946</v>
      </c>
      <c r="L67" s="20">
        <f t="shared" si="3"/>
        <v>9.4741361602543248E-2</v>
      </c>
      <c r="M67" s="25" t="s">
        <v>503</v>
      </c>
      <c r="N67" s="26">
        <v>48.43281833333333</v>
      </c>
      <c r="O67" s="26">
        <v>-129.25277</v>
      </c>
      <c r="P67" s="11">
        <v>2519</v>
      </c>
      <c r="Q67" s="12" t="s">
        <v>178</v>
      </c>
      <c r="R67" s="12"/>
      <c r="S67" s="11"/>
      <c r="T67" s="12"/>
      <c r="Y67" s="7" t="s">
        <v>326</v>
      </c>
    </row>
    <row r="68" spans="1:25" ht="15" thickTop="1" thickBot="1">
      <c r="A68" s="11" t="s">
        <v>69</v>
      </c>
      <c r="B68" s="11" t="s">
        <v>344</v>
      </c>
      <c r="C68" s="11">
        <v>581</v>
      </c>
      <c r="D68" s="11">
        <v>48</v>
      </c>
      <c r="E68" s="25">
        <v>4.9215</v>
      </c>
      <c r="F68">
        <f>'[1]MGL-cnav'!E57-4800</f>
        <v>4.9163399999997637</v>
      </c>
      <c r="G68" s="20">
        <f t="shared" si="2"/>
        <v>9.5460000004371715</v>
      </c>
      <c r="H68" s="11" t="s">
        <v>392</v>
      </c>
      <c r="I68" s="11">
        <v>128</v>
      </c>
      <c r="J68" s="25">
        <v>53.898200000000003</v>
      </c>
      <c r="K68">
        <f>'[1]MGL-cnav'!F57-12800</f>
        <v>53.888779999999315</v>
      </c>
      <c r="L68" s="20">
        <f t="shared" si="3"/>
        <v>-11.155795404744374</v>
      </c>
      <c r="M68" s="25" t="s">
        <v>503</v>
      </c>
      <c r="N68" s="26">
        <v>48.082025000000002</v>
      </c>
      <c r="O68" s="26">
        <v>-128.89830333333336</v>
      </c>
      <c r="P68" s="11">
        <v>2514</v>
      </c>
      <c r="Q68" s="12" t="s">
        <v>186</v>
      </c>
      <c r="R68" s="12"/>
      <c r="S68" s="12"/>
      <c r="T68" s="12"/>
      <c r="Y68" s="7" t="s">
        <v>326</v>
      </c>
    </row>
    <row r="69" spans="1:25" ht="15" thickTop="1" thickBot="1">
      <c r="A69" s="11" t="s">
        <v>86</v>
      </c>
      <c r="B69" s="11" t="s">
        <v>431</v>
      </c>
      <c r="C69" s="11">
        <v>348</v>
      </c>
      <c r="D69" s="11">
        <v>47</v>
      </c>
      <c r="E69" s="25">
        <v>52.233899999999998</v>
      </c>
      <c r="F69">
        <f>'[1]MGL-cnav'!E23-4700</f>
        <v>52.225269999999909</v>
      </c>
      <c r="G69" s="20">
        <f t="shared" si="2"/>
        <v>15.965500000164567</v>
      </c>
      <c r="H69" s="11" t="s">
        <v>392</v>
      </c>
      <c r="I69" s="11">
        <v>129</v>
      </c>
      <c r="J69" s="25">
        <v>14.044600000000001</v>
      </c>
      <c r="K69">
        <f>'[1]MGL-cnav'!F23-12900</f>
        <v>14.032069999999294</v>
      </c>
      <c r="L69" s="20">
        <f t="shared" si="3"/>
        <v>-23.002832343950882</v>
      </c>
      <c r="M69" s="25" t="s">
        <v>503</v>
      </c>
      <c r="N69" s="26">
        <v>47.870564999999999</v>
      </c>
      <c r="O69" s="26">
        <v>-129.23407666666668</v>
      </c>
      <c r="P69" s="11">
        <v>2427</v>
      </c>
      <c r="Q69" s="12" t="s">
        <v>377</v>
      </c>
      <c r="R69" s="12"/>
      <c r="S69" s="12"/>
      <c r="T69" s="12"/>
      <c r="Y69" s="7" t="s">
        <v>326</v>
      </c>
    </row>
    <row r="70" spans="1:25" ht="15" thickTop="1" thickBot="1">
      <c r="A70" s="11" t="s">
        <v>279</v>
      </c>
      <c r="B70" s="11" t="s">
        <v>167</v>
      </c>
      <c r="C70" s="11">
        <v>539</v>
      </c>
      <c r="D70" s="11">
        <v>47</v>
      </c>
      <c r="E70" s="25">
        <v>59.9923</v>
      </c>
      <c r="F70">
        <f>'[1]MGL-cnav'!E51-4700</f>
        <v>59.991530000000239</v>
      </c>
      <c r="G70" s="20">
        <f t="shared" si="2"/>
        <v>1.424499999558293</v>
      </c>
      <c r="H70" s="11" t="s">
        <v>392</v>
      </c>
      <c r="I70" s="11">
        <v>129</v>
      </c>
      <c r="J70" s="25">
        <v>10.585000000000001</v>
      </c>
      <c r="K70">
        <f>'[1]MGL-cnav'!F51-12900</f>
        <v>10.574800000000323</v>
      </c>
      <c r="L70" s="20">
        <f t="shared" si="3"/>
        <v>-18.725370302286525</v>
      </c>
      <c r="M70" s="25" t="s">
        <v>503</v>
      </c>
      <c r="N70" s="26">
        <v>47.999871666666643</v>
      </c>
      <c r="O70" s="26">
        <v>-129.17641666666671</v>
      </c>
      <c r="P70" s="11">
        <v>2182</v>
      </c>
      <c r="Q70" s="12" t="s">
        <v>380</v>
      </c>
      <c r="R70" s="12"/>
      <c r="S70" s="12"/>
      <c r="T70" s="12"/>
      <c r="Y70" s="7" t="s">
        <v>326</v>
      </c>
    </row>
    <row r="71" spans="1:25" ht="15" thickTop="1" thickBot="1">
      <c r="B71" s="6"/>
      <c r="C71" s="6"/>
      <c r="G71" s="20"/>
      <c r="H71" s="3"/>
      <c r="L71" s="20"/>
      <c r="Y71" s="7"/>
    </row>
    <row r="72" spans="1:25" ht="15" thickTop="1" thickBot="1">
      <c r="C72" s="6"/>
      <c r="G72" s="20"/>
      <c r="H72" s="3"/>
      <c r="L72" s="20"/>
      <c r="Y72" s="7"/>
    </row>
    <row r="73" spans="1:25" ht="15" thickTop="1" thickBot="1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</row>
    <row r="74" spans="1:25" ht="14" thickTop="1"/>
  </sheetData>
  <sheetCalcPr fullCalcOnLoad="1"/>
  <sortState ref="A2:XFD1048576">
    <sortCondition ref="A3:A1048576"/>
  </sortState>
  <phoneticPr fontId="3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68"/>
  <sheetViews>
    <sheetView workbookViewId="0">
      <selection activeCell="B1" sqref="B1:B1048576"/>
    </sheetView>
  </sheetViews>
  <sheetFormatPr baseColWidth="10" defaultRowHeight="13"/>
  <cols>
    <col min="1" max="1" width="14.85546875" bestFit="1" customWidth="1"/>
    <col min="2" max="2" width="10.5703125" customWidth="1"/>
    <col min="3" max="3" width="26.42578125" bestFit="1" customWidth="1"/>
    <col min="4" max="4" width="14.85546875" bestFit="1" customWidth="1"/>
    <col min="5" max="5" width="5" bestFit="1" customWidth="1"/>
    <col min="6" max="6" width="9.28515625" bestFit="1" customWidth="1"/>
    <col min="7" max="7" width="16.85546875" bestFit="1" customWidth="1"/>
    <col min="8" max="8" width="10.5703125" bestFit="1" customWidth="1"/>
    <col min="9" max="9" width="26.42578125" bestFit="1" customWidth="1"/>
  </cols>
  <sheetData>
    <row r="1" spans="1:3">
      <c r="A1" t="s">
        <v>868</v>
      </c>
      <c r="B1" t="s">
        <v>698</v>
      </c>
      <c r="C1" t="s">
        <v>699</v>
      </c>
    </row>
    <row r="2" spans="1:3">
      <c r="A2" t="s">
        <v>700</v>
      </c>
      <c r="B2" t="s">
        <v>529</v>
      </c>
      <c r="C2" t="s">
        <v>530</v>
      </c>
    </row>
    <row r="3" spans="1:3">
      <c r="A3" t="s">
        <v>531</v>
      </c>
      <c r="B3" t="s">
        <v>532</v>
      </c>
      <c r="C3" t="s">
        <v>533</v>
      </c>
    </row>
    <row r="4" spans="1:3">
      <c r="A4" t="s">
        <v>534</v>
      </c>
      <c r="B4" t="s">
        <v>535</v>
      </c>
      <c r="C4" t="s">
        <v>684</v>
      </c>
    </row>
    <row r="5" spans="1:3">
      <c r="A5" t="s">
        <v>685</v>
      </c>
      <c r="B5" t="s">
        <v>686</v>
      </c>
      <c r="C5" t="s">
        <v>687</v>
      </c>
    </row>
    <row r="6" spans="1:3">
      <c r="A6" t="s">
        <v>688</v>
      </c>
      <c r="B6" t="s">
        <v>689</v>
      </c>
      <c r="C6" t="s">
        <v>690</v>
      </c>
    </row>
    <row r="7" spans="1:3">
      <c r="A7" t="s">
        <v>691</v>
      </c>
      <c r="B7" t="s">
        <v>692</v>
      </c>
      <c r="C7" t="s">
        <v>693</v>
      </c>
    </row>
    <row r="8" spans="1:3">
      <c r="A8" t="s">
        <v>694</v>
      </c>
      <c r="B8" t="s">
        <v>695</v>
      </c>
      <c r="C8" t="s">
        <v>696</v>
      </c>
    </row>
    <row r="9" spans="1:3">
      <c r="A9" t="s">
        <v>697</v>
      </c>
      <c r="B9" t="s">
        <v>525</v>
      </c>
      <c r="C9" t="s">
        <v>526</v>
      </c>
    </row>
    <row r="10" spans="1:3">
      <c r="A10" t="s">
        <v>527</v>
      </c>
      <c r="B10" t="s">
        <v>528</v>
      </c>
      <c r="C10" t="s">
        <v>345</v>
      </c>
    </row>
    <row r="11" spans="1:3">
      <c r="A11" t="s">
        <v>346</v>
      </c>
      <c r="B11" t="s">
        <v>347</v>
      </c>
      <c r="C11" t="s">
        <v>348</v>
      </c>
    </row>
    <row r="12" spans="1:3">
      <c r="A12" t="s">
        <v>938</v>
      </c>
      <c r="B12" t="s">
        <v>939</v>
      </c>
      <c r="C12" t="s">
        <v>940</v>
      </c>
    </row>
    <row r="13" spans="1:3">
      <c r="A13" t="s">
        <v>941</v>
      </c>
      <c r="B13" t="s">
        <v>942</v>
      </c>
      <c r="C13" t="s">
        <v>943</v>
      </c>
    </row>
    <row r="14" spans="1:3">
      <c r="A14" t="s">
        <v>944</v>
      </c>
      <c r="B14" t="s">
        <v>945</v>
      </c>
      <c r="C14" t="s">
        <v>946</v>
      </c>
    </row>
    <row r="15" spans="1:3">
      <c r="A15" t="s">
        <v>947</v>
      </c>
      <c r="B15" t="s">
        <v>948</v>
      </c>
      <c r="C15" t="s">
        <v>785</v>
      </c>
    </row>
    <row r="16" spans="1:3">
      <c r="A16" t="s">
        <v>786</v>
      </c>
      <c r="B16" t="s">
        <v>787</v>
      </c>
      <c r="C16" t="s">
        <v>788</v>
      </c>
    </row>
    <row r="17" spans="1:3">
      <c r="A17" t="s">
        <v>789</v>
      </c>
      <c r="B17" t="s">
        <v>790</v>
      </c>
      <c r="C17" t="s">
        <v>617</v>
      </c>
    </row>
    <row r="18" spans="1:3">
      <c r="A18" t="s">
        <v>618</v>
      </c>
      <c r="B18" t="s">
        <v>619</v>
      </c>
      <c r="C18" t="s">
        <v>620</v>
      </c>
    </row>
    <row r="19" spans="1:3">
      <c r="A19" t="s">
        <v>621</v>
      </c>
      <c r="B19" t="s">
        <v>622</v>
      </c>
      <c r="C19" t="s">
        <v>623</v>
      </c>
    </row>
    <row r="20" spans="1:3">
      <c r="A20" t="s">
        <v>445</v>
      </c>
      <c r="B20" t="s">
        <v>446</v>
      </c>
      <c r="C20" t="s">
        <v>447</v>
      </c>
    </row>
    <row r="21" spans="1:3">
      <c r="A21" t="s">
        <v>448</v>
      </c>
      <c r="B21" t="s">
        <v>449</v>
      </c>
      <c r="C21" t="s">
        <v>450</v>
      </c>
    </row>
    <row r="22" spans="1:3">
      <c r="A22" t="s">
        <v>451</v>
      </c>
      <c r="B22" t="s">
        <v>452</v>
      </c>
      <c r="C22" t="s">
        <v>453</v>
      </c>
    </row>
    <row r="23" spans="1:3">
      <c r="A23" t="s">
        <v>454</v>
      </c>
      <c r="B23" t="s">
        <v>455</v>
      </c>
      <c r="C23" t="s">
        <v>456</v>
      </c>
    </row>
    <row r="24" spans="1:3">
      <c r="A24" t="s">
        <v>457</v>
      </c>
      <c r="B24" t="s">
        <v>458</v>
      </c>
      <c r="C24" t="s">
        <v>459</v>
      </c>
    </row>
    <row r="25" spans="1:3">
      <c r="A25" t="s">
        <v>460</v>
      </c>
      <c r="B25" t="s">
        <v>461</v>
      </c>
      <c r="C25" t="s">
        <v>640</v>
      </c>
    </row>
    <row r="26" spans="1:3">
      <c r="A26" t="s">
        <v>641</v>
      </c>
      <c r="B26" t="s">
        <v>642</v>
      </c>
      <c r="C26" t="s">
        <v>643</v>
      </c>
    </row>
    <row r="27" spans="1:3">
      <c r="A27" t="s">
        <v>644</v>
      </c>
      <c r="B27" t="s">
        <v>645</v>
      </c>
      <c r="C27" t="s">
        <v>646</v>
      </c>
    </row>
    <row r="28" spans="1:3">
      <c r="A28" t="s">
        <v>647</v>
      </c>
      <c r="B28" t="s">
        <v>648</v>
      </c>
      <c r="C28" t="s">
        <v>825</v>
      </c>
    </row>
    <row r="29" spans="1:3">
      <c r="A29" t="s">
        <v>826</v>
      </c>
      <c r="B29" t="s">
        <v>827</v>
      </c>
      <c r="C29" t="s">
        <v>828</v>
      </c>
    </row>
    <row r="30" spans="1:3">
      <c r="A30" t="s">
        <v>829</v>
      </c>
      <c r="B30" t="s">
        <v>830</v>
      </c>
      <c r="C30" t="s">
        <v>659</v>
      </c>
    </row>
    <row r="31" spans="1:3">
      <c r="A31" t="s">
        <v>660</v>
      </c>
      <c r="B31" t="s">
        <v>661</v>
      </c>
      <c r="C31" t="s">
        <v>662</v>
      </c>
    </row>
    <row r="32" spans="1:3">
      <c r="A32" t="s">
        <v>663</v>
      </c>
      <c r="B32" t="s">
        <v>664</v>
      </c>
      <c r="C32" t="s">
        <v>665</v>
      </c>
    </row>
    <row r="33" spans="1:3">
      <c r="A33" t="s">
        <v>666</v>
      </c>
      <c r="B33" t="s">
        <v>667</v>
      </c>
      <c r="C33" t="s">
        <v>668</v>
      </c>
    </row>
    <row r="34" spans="1:3">
      <c r="A34" t="s">
        <v>669</v>
      </c>
      <c r="B34" t="s">
        <v>670</v>
      </c>
      <c r="C34" t="s">
        <v>671</v>
      </c>
    </row>
    <row r="35" spans="1:3">
      <c r="A35" t="s">
        <v>672</v>
      </c>
      <c r="B35" t="s">
        <v>673</v>
      </c>
      <c r="C35" t="s">
        <v>674</v>
      </c>
    </row>
    <row r="36" spans="1:3">
      <c r="A36" t="s">
        <v>675</v>
      </c>
      <c r="B36" t="s">
        <v>676</v>
      </c>
      <c r="C36" t="s">
        <v>848</v>
      </c>
    </row>
    <row r="37" spans="1:3">
      <c r="A37" t="s">
        <v>849</v>
      </c>
      <c r="B37" t="s">
        <v>850</v>
      </c>
      <c r="C37" t="s">
        <v>851</v>
      </c>
    </row>
    <row r="38" spans="1:3">
      <c r="A38" t="s">
        <v>852</v>
      </c>
      <c r="B38" t="s">
        <v>879</v>
      </c>
      <c r="C38" t="s">
        <v>880</v>
      </c>
    </row>
    <row r="39" spans="1:3">
      <c r="A39" t="s">
        <v>881</v>
      </c>
      <c r="B39" t="s">
        <v>882</v>
      </c>
      <c r="C39" t="s">
        <v>883</v>
      </c>
    </row>
    <row r="40" spans="1:3">
      <c r="A40" t="s">
        <v>884</v>
      </c>
      <c r="B40" t="s">
        <v>885</v>
      </c>
      <c r="C40" t="s">
        <v>886</v>
      </c>
    </row>
    <row r="41" spans="1:3">
      <c r="A41" t="s">
        <v>887</v>
      </c>
      <c r="B41" t="s">
        <v>888</v>
      </c>
      <c r="C41" t="s">
        <v>889</v>
      </c>
    </row>
    <row r="42" spans="1:3">
      <c r="A42" t="s">
        <v>890</v>
      </c>
      <c r="B42" t="s">
        <v>891</v>
      </c>
      <c r="C42" t="s">
        <v>892</v>
      </c>
    </row>
    <row r="43" spans="1:3">
      <c r="A43" t="s">
        <v>893</v>
      </c>
      <c r="B43" t="s">
        <v>894</v>
      </c>
      <c r="C43" t="s">
        <v>895</v>
      </c>
    </row>
    <row r="44" spans="1:3">
      <c r="A44" t="s">
        <v>701</v>
      </c>
      <c r="B44" t="s">
        <v>702</v>
      </c>
      <c r="C44" t="s">
        <v>703</v>
      </c>
    </row>
    <row r="45" spans="1:3">
      <c r="A45" t="s">
        <v>704</v>
      </c>
      <c r="B45" t="s">
        <v>705</v>
      </c>
      <c r="C45" t="s">
        <v>706</v>
      </c>
    </row>
    <row r="46" spans="1:3">
      <c r="A46" t="s">
        <v>707</v>
      </c>
      <c r="B46" t="s">
        <v>536</v>
      </c>
      <c r="C46" t="s">
        <v>537</v>
      </c>
    </row>
    <row r="47" spans="1:3">
      <c r="A47" t="s">
        <v>538</v>
      </c>
      <c r="B47" t="s">
        <v>539</v>
      </c>
      <c r="C47" t="s">
        <v>540</v>
      </c>
    </row>
    <row r="48" spans="1:3">
      <c r="A48" t="s">
        <v>541</v>
      </c>
      <c r="B48" t="s">
        <v>542</v>
      </c>
      <c r="C48" t="s">
        <v>543</v>
      </c>
    </row>
    <row r="49" spans="1:3">
      <c r="A49" t="s">
        <v>544</v>
      </c>
      <c r="B49" t="s">
        <v>545</v>
      </c>
      <c r="C49" t="s">
        <v>546</v>
      </c>
    </row>
    <row r="50" spans="1:3">
      <c r="A50" t="s">
        <v>547</v>
      </c>
      <c r="B50" t="s">
        <v>548</v>
      </c>
      <c r="C50" t="s">
        <v>549</v>
      </c>
    </row>
    <row r="51" spans="1:3">
      <c r="A51" t="s">
        <v>724</v>
      </c>
      <c r="B51" t="s">
        <v>725</v>
      </c>
      <c r="C51" t="s">
        <v>726</v>
      </c>
    </row>
    <row r="52" spans="1:3">
      <c r="A52" t="s">
        <v>727</v>
      </c>
      <c r="B52" t="s">
        <v>728</v>
      </c>
      <c r="C52" t="s">
        <v>729</v>
      </c>
    </row>
    <row r="53" spans="1:3">
      <c r="A53" t="s">
        <v>730</v>
      </c>
      <c r="B53" t="s">
        <v>731</v>
      </c>
      <c r="C53" t="s">
        <v>732</v>
      </c>
    </row>
    <row r="54" spans="1:3">
      <c r="A54" t="s">
        <v>733</v>
      </c>
      <c r="B54" t="s">
        <v>734</v>
      </c>
      <c r="C54" t="s">
        <v>909</v>
      </c>
    </row>
    <row r="55" spans="1:3">
      <c r="A55" t="s">
        <v>910</v>
      </c>
      <c r="B55" t="s">
        <v>911</v>
      </c>
      <c r="C55" t="s">
        <v>743</v>
      </c>
    </row>
    <row r="56" spans="1:3">
      <c r="A56" t="s">
        <v>744</v>
      </c>
      <c r="B56" t="s">
        <v>745</v>
      </c>
      <c r="C56" t="s">
        <v>746</v>
      </c>
    </row>
    <row r="57" spans="1:3">
      <c r="A57" t="s">
        <v>747</v>
      </c>
      <c r="B57" t="s">
        <v>748</v>
      </c>
      <c r="C57" t="s">
        <v>749</v>
      </c>
    </row>
    <row r="58" spans="1:3">
      <c r="A58" t="s">
        <v>750</v>
      </c>
      <c r="B58" t="s">
        <v>751</v>
      </c>
      <c r="C58" t="s">
        <v>752</v>
      </c>
    </row>
    <row r="59" spans="1:3">
      <c r="A59" t="s">
        <v>753</v>
      </c>
      <c r="B59" t="s">
        <v>754</v>
      </c>
      <c r="C59" t="s">
        <v>755</v>
      </c>
    </row>
    <row r="60" spans="1:3">
      <c r="A60" t="s">
        <v>756</v>
      </c>
      <c r="B60" t="s">
        <v>757</v>
      </c>
      <c r="C60" t="s">
        <v>758</v>
      </c>
    </row>
    <row r="61" spans="1:3">
      <c r="A61" t="s">
        <v>759</v>
      </c>
      <c r="B61" t="s">
        <v>760</v>
      </c>
      <c r="C61" t="s">
        <v>929</v>
      </c>
    </row>
    <row r="62" spans="1:3">
      <c r="A62" t="s">
        <v>930</v>
      </c>
      <c r="B62" t="s">
        <v>931</v>
      </c>
      <c r="C62" t="s">
        <v>932</v>
      </c>
    </row>
    <row r="63" spans="1:3">
      <c r="A63" t="s">
        <v>933</v>
      </c>
      <c r="B63" t="s">
        <v>934</v>
      </c>
      <c r="C63" t="s">
        <v>935</v>
      </c>
    </row>
    <row r="64" spans="1:3">
      <c r="A64" t="s">
        <v>936</v>
      </c>
      <c r="B64" t="s">
        <v>937</v>
      </c>
      <c r="C64" t="s">
        <v>1008</v>
      </c>
    </row>
    <row r="65" spans="1:3">
      <c r="A65" t="s">
        <v>1009</v>
      </c>
      <c r="B65" t="s">
        <v>1010</v>
      </c>
      <c r="C65" t="s">
        <v>1011</v>
      </c>
    </row>
    <row r="66" spans="1:3">
      <c r="A66" t="s">
        <v>791</v>
      </c>
      <c r="B66" t="s">
        <v>792</v>
      </c>
      <c r="C66" t="s">
        <v>793</v>
      </c>
    </row>
    <row r="67" spans="1:3">
      <c r="A67" t="s">
        <v>794</v>
      </c>
      <c r="B67" t="s">
        <v>795</v>
      </c>
      <c r="C67" t="s">
        <v>796</v>
      </c>
    </row>
    <row r="68" spans="1:3">
      <c r="A68" t="s">
        <v>797</v>
      </c>
      <c r="B68" t="s">
        <v>798</v>
      </c>
      <c r="C68" t="s">
        <v>799</v>
      </c>
    </row>
  </sheetData>
  <sheetCalcPr fullCalcOnLoad="1"/>
  <phoneticPr fontId="3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D68"/>
  <sheetViews>
    <sheetView topLeftCell="A9" workbookViewId="0">
      <selection activeCell="C46" sqref="C46:D68"/>
    </sheetView>
  </sheetViews>
  <sheetFormatPr baseColWidth="10" defaultRowHeight="13"/>
  <cols>
    <col min="1" max="1" width="14.7109375" bestFit="1" customWidth="1"/>
    <col min="2" max="2" width="4.85546875" bestFit="1" customWidth="1"/>
    <col min="3" max="3" width="12.85546875" bestFit="1" customWidth="1"/>
    <col min="4" max="4" width="14.5703125" bestFit="1" customWidth="1"/>
  </cols>
  <sheetData>
    <row r="1" spans="1:4">
      <c r="A1" t="s">
        <v>782</v>
      </c>
      <c r="B1" t="s">
        <v>97</v>
      </c>
      <c r="C1" t="s">
        <v>986</v>
      </c>
      <c r="D1" t="s">
        <v>987</v>
      </c>
    </row>
    <row r="2" spans="1:4">
      <c r="A2" t="s">
        <v>783</v>
      </c>
      <c r="B2" t="s">
        <v>104</v>
      </c>
      <c r="C2" t="s">
        <v>784</v>
      </c>
      <c r="D2" t="s">
        <v>988</v>
      </c>
    </row>
    <row r="3" spans="1:4">
      <c r="A3" t="s">
        <v>614</v>
      </c>
      <c r="B3" t="s">
        <v>808</v>
      </c>
      <c r="C3" t="s">
        <v>818</v>
      </c>
      <c r="D3" t="s">
        <v>819</v>
      </c>
    </row>
    <row r="4" spans="1:4">
      <c r="A4" t="s">
        <v>615</v>
      </c>
      <c r="B4" t="s">
        <v>74</v>
      </c>
      <c r="C4" t="s">
        <v>616</v>
      </c>
      <c r="D4" t="s">
        <v>1012</v>
      </c>
    </row>
    <row r="5" spans="1:4">
      <c r="A5" t="s">
        <v>441</v>
      </c>
      <c r="B5" t="s">
        <v>93</v>
      </c>
      <c r="C5" t="s">
        <v>713</v>
      </c>
      <c r="D5" t="s">
        <v>714</v>
      </c>
    </row>
    <row r="6" spans="1:4">
      <c r="A6" t="s">
        <v>442</v>
      </c>
      <c r="B6" t="s">
        <v>307</v>
      </c>
      <c r="C6" t="s">
        <v>715</v>
      </c>
      <c r="D6" t="s">
        <v>716</v>
      </c>
    </row>
    <row r="7" spans="1:4">
      <c r="A7" t="s">
        <v>443</v>
      </c>
      <c r="B7" t="s">
        <v>306</v>
      </c>
      <c r="C7" t="s">
        <v>717</v>
      </c>
      <c r="D7" t="s">
        <v>718</v>
      </c>
    </row>
    <row r="8" spans="1:4">
      <c r="A8" t="s">
        <v>444</v>
      </c>
      <c r="B8" t="s">
        <v>305</v>
      </c>
      <c r="C8" t="s">
        <v>719</v>
      </c>
      <c r="D8" t="s">
        <v>720</v>
      </c>
    </row>
    <row r="9" spans="1:4">
      <c r="A9" t="s">
        <v>413</v>
      </c>
      <c r="B9" t="s">
        <v>87</v>
      </c>
      <c r="C9" t="s">
        <v>903</v>
      </c>
      <c r="D9" t="s">
        <v>904</v>
      </c>
    </row>
    <row r="10" spans="1:4">
      <c r="A10" t="s">
        <v>591</v>
      </c>
      <c r="B10" t="s">
        <v>280</v>
      </c>
      <c r="C10" t="s">
        <v>634</v>
      </c>
      <c r="D10" t="s">
        <v>635</v>
      </c>
    </row>
    <row r="11" spans="1:4">
      <c r="A11" t="s">
        <v>592</v>
      </c>
      <c r="B11" t="s">
        <v>284</v>
      </c>
      <c r="C11" t="s">
        <v>626</v>
      </c>
      <c r="D11" t="s">
        <v>627</v>
      </c>
    </row>
    <row r="12" spans="1:4">
      <c r="A12" t="s">
        <v>593</v>
      </c>
      <c r="B12" t="s">
        <v>96</v>
      </c>
      <c r="C12" t="s">
        <v>878</v>
      </c>
      <c r="D12" t="s">
        <v>708</v>
      </c>
    </row>
    <row r="13" spans="1:4">
      <c r="A13" t="s">
        <v>594</v>
      </c>
      <c r="B13" t="s">
        <v>98</v>
      </c>
      <c r="C13" t="s">
        <v>874</v>
      </c>
      <c r="D13" t="s">
        <v>875</v>
      </c>
    </row>
    <row r="14" spans="1:4">
      <c r="A14" t="s">
        <v>595</v>
      </c>
      <c r="B14" t="s">
        <v>103</v>
      </c>
      <c r="C14" t="s">
        <v>876</v>
      </c>
      <c r="D14" t="s">
        <v>877</v>
      </c>
    </row>
    <row r="15" spans="1:4">
      <c r="A15" t="s">
        <v>596</v>
      </c>
      <c r="B15" t="s">
        <v>105</v>
      </c>
      <c r="C15" t="s">
        <v>989</v>
      </c>
      <c r="D15" t="s">
        <v>990</v>
      </c>
    </row>
    <row r="16" spans="1:4">
      <c r="A16" t="s">
        <v>597</v>
      </c>
      <c r="B16" t="s">
        <v>107</v>
      </c>
      <c r="C16" t="s">
        <v>598</v>
      </c>
      <c r="D16" t="s">
        <v>997</v>
      </c>
    </row>
    <row r="17" spans="1:4">
      <c r="A17" t="s">
        <v>599</v>
      </c>
      <c r="B17" t="s">
        <v>61</v>
      </c>
      <c r="C17" t="s">
        <v>998</v>
      </c>
      <c r="D17" t="s">
        <v>999</v>
      </c>
    </row>
    <row r="18" spans="1:4">
      <c r="A18" t="s">
        <v>600</v>
      </c>
      <c r="B18" t="s">
        <v>75</v>
      </c>
      <c r="C18" t="s">
        <v>1013</v>
      </c>
      <c r="D18" t="s">
        <v>1014</v>
      </c>
    </row>
    <row r="19" spans="1:4">
      <c r="A19" t="s">
        <v>601</v>
      </c>
      <c r="B19" t="s">
        <v>809</v>
      </c>
      <c r="C19" t="s">
        <v>991</v>
      </c>
      <c r="D19" t="s">
        <v>992</v>
      </c>
    </row>
    <row r="20" spans="1:4">
      <c r="A20" t="s">
        <v>602</v>
      </c>
      <c r="B20" t="s">
        <v>106</v>
      </c>
      <c r="C20" t="s">
        <v>995</v>
      </c>
      <c r="D20" t="s">
        <v>996</v>
      </c>
    </row>
    <row r="21" spans="1:4">
      <c r="A21" t="s">
        <v>603</v>
      </c>
      <c r="B21" t="s">
        <v>277</v>
      </c>
      <c r="C21" t="s">
        <v>972</v>
      </c>
      <c r="D21" t="s">
        <v>973</v>
      </c>
    </row>
    <row r="22" spans="1:4">
      <c r="A22" t="s">
        <v>349</v>
      </c>
      <c r="B22" t="s">
        <v>62</v>
      </c>
      <c r="C22" t="s">
        <v>976</v>
      </c>
      <c r="D22" t="s">
        <v>977</v>
      </c>
    </row>
    <row r="23" spans="1:4">
      <c r="A23" t="s">
        <v>350</v>
      </c>
      <c r="B23" t="s">
        <v>68</v>
      </c>
      <c r="C23" t="s">
        <v>816</v>
      </c>
      <c r="D23" t="s">
        <v>817</v>
      </c>
    </row>
    <row r="24" spans="1:4">
      <c r="A24" t="s">
        <v>351</v>
      </c>
      <c r="B24" t="s">
        <v>95</v>
      </c>
      <c r="C24" t="s">
        <v>709</v>
      </c>
      <c r="D24" t="s">
        <v>710</v>
      </c>
    </row>
    <row r="25" spans="1:4">
      <c r="A25" t="s">
        <v>735</v>
      </c>
      <c r="B25" t="s">
        <v>99</v>
      </c>
      <c r="C25" t="s">
        <v>872</v>
      </c>
      <c r="D25" t="s">
        <v>873</v>
      </c>
    </row>
    <row r="26" spans="1:4">
      <c r="A26" t="s">
        <v>736</v>
      </c>
      <c r="B26" t="s">
        <v>100</v>
      </c>
      <c r="C26" t="s">
        <v>870</v>
      </c>
      <c r="D26" t="s">
        <v>871</v>
      </c>
    </row>
    <row r="27" spans="1:4">
      <c r="A27" t="s">
        <v>737</v>
      </c>
      <c r="B27" t="s">
        <v>101</v>
      </c>
      <c r="C27" t="s">
        <v>993</v>
      </c>
      <c r="D27" t="s">
        <v>994</v>
      </c>
    </row>
    <row r="28" spans="1:4">
      <c r="A28" t="s">
        <v>738</v>
      </c>
      <c r="B28" t="s">
        <v>278</v>
      </c>
      <c r="C28" t="s">
        <v>907</v>
      </c>
      <c r="D28" t="s">
        <v>908</v>
      </c>
    </row>
    <row r="29" spans="1:4">
      <c r="A29" t="s">
        <v>739</v>
      </c>
      <c r="B29" t="s">
        <v>304</v>
      </c>
      <c r="C29" t="s">
        <v>970</v>
      </c>
      <c r="D29" t="s">
        <v>971</v>
      </c>
    </row>
    <row r="30" spans="1:4">
      <c r="A30" t="s">
        <v>740</v>
      </c>
      <c r="B30" t="s">
        <v>63</v>
      </c>
      <c r="C30" t="s">
        <v>974</v>
      </c>
      <c r="D30" t="s">
        <v>975</v>
      </c>
    </row>
    <row r="31" spans="1:4">
      <c r="A31" t="s">
        <v>741</v>
      </c>
      <c r="B31" t="s">
        <v>65</v>
      </c>
      <c r="C31" t="s">
        <v>812</v>
      </c>
      <c r="D31" t="s">
        <v>813</v>
      </c>
    </row>
    <row r="32" spans="1:4">
      <c r="A32" t="s">
        <v>742</v>
      </c>
      <c r="B32" t="s">
        <v>67</v>
      </c>
      <c r="C32" t="s">
        <v>814</v>
      </c>
      <c r="D32" t="s">
        <v>815</v>
      </c>
    </row>
    <row r="33" spans="1:4">
      <c r="A33" t="s">
        <v>571</v>
      </c>
      <c r="B33" t="s">
        <v>76</v>
      </c>
      <c r="C33" t="s">
        <v>1015</v>
      </c>
      <c r="D33" t="s">
        <v>1016</v>
      </c>
    </row>
    <row r="34" spans="1:4">
      <c r="A34" t="s">
        <v>572</v>
      </c>
      <c r="B34" t="s">
        <v>77</v>
      </c>
      <c r="C34" t="s">
        <v>573</v>
      </c>
      <c r="D34" t="s">
        <v>1017</v>
      </c>
    </row>
    <row r="35" spans="1:4">
      <c r="A35" t="s">
        <v>574</v>
      </c>
      <c r="B35" t="s">
        <v>85</v>
      </c>
      <c r="C35" t="s">
        <v>1032</v>
      </c>
      <c r="D35" t="s">
        <v>1033</v>
      </c>
    </row>
    <row r="36" spans="1:4">
      <c r="A36" t="s">
        <v>575</v>
      </c>
      <c r="B36" t="s">
        <v>83</v>
      </c>
      <c r="C36" t="s">
        <v>1028</v>
      </c>
      <c r="D36" t="s">
        <v>1029</v>
      </c>
    </row>
    <row r="37" spans="1:4">
      <c r="A37" t="s">
        <v>576</v>
      </c>
      <c r="B37" t="s">
        <v>82</v>
      </c>
      <c r="C37" t="s">
        <v>905</v>
      </c>
      <c r="D37" t="s">
        <v>906</v>
      </c>
    </row>
    <row r="38" spans="1:4">
      <c r="A38" t="s">
        <v>577</v>
      </c>
      <c r="B38" t="s">
        <v>64</v>
      </c>
      <c r="C38" t="s">
        <v>1024</v>
      </c>
      <c r="D38" t="s">
        <v>1025</v>
      </c>
    </row>
    <row r="39" spans="1:4">
      <c r="A39" t="s">
        <v>578</v>
      </c>
      <c r="B39" t="s">
        <v>66</v>
      </c>
      <c r="C39" t="s">
        <v>638</v>
      </c>
      <c r="D39" t="s">
        <v>639</v>
      </c>
    </row>
    <row r="40" spans="1:4">
      <c r="A40" t="s">
        <v>579</v>
      </c>
      <c r="B40" t="s">
        <v>94</v>
      </c>
      <c r="C40" t="s">
        <v>711</v>
      </c>
      <c r="D40" t="s">
        <v>712</v>
      </c>
    </row>
    <row r="41" spans="1:4">
      <c r="A41" t="s">
        <v>580</v>
      </c>
      <c r="B41" t="s">
        <v>84</v>
      </c>
      <c r="C41" t="s">
        <v>1030</v>
      </c>
      <c r="D41" t="s">
        <v>1031</v>
      </c>
    </row>
    <row r="42" spans="1:4">
      <c r="A42" t="s">
        <v>581</v>
      </c>
      <c r="B42" t="s">
        <v>81</v>
      </c>
      <c r="C42" t="s">
        <v>636</v>
      </c>
      <c r="D42" t="s">
        <v>637</v>
      </c>
    </row>
    <row r="43" spans="1:4">
      <c r="A43" t="s">
        <v>582</v>
      </c>
      <c r="B43" t="s">
        <v>80</v>
      </c>
      <c r="C43" t="s">
        <v>1022</v>
      </c>
      <c r="D43" t="s">
        <v>1023</v>
      </c>
    </row>
    <row r="44" spans="1:4">
      <c r="A44" t="s">
        <v>583</v>
      </c>
      <c r="B44" t="s">
        <v>79</v>
      </c>
      <c r="C44" t="s">
        <v>1020</v>
      </c>
      <c r="D44" t="s">
        <v>1021</v>
      </c>
    </row>
    <row r="45" spans="1:4">
      <c r="A45" t="s">
        <v>584</v>
      </c>
      <c r="B45" t="s">
        <v>78</v>
      </c>
      <c r="C45" t="s">
        <v>1018</v>
      </c>
      <c r="D45" t="s">
        <v>1019</v>
      </c>
    </row>
    <row r="46" spans="1:4">
      <c r="A46" t="s">
        <v>587</v>
      </c>
      <c r="B46" t="s">
        <v>1007</v>
      </c>
      <c r="C46" t="s">
        <v>588</v>
      </c>
      <c r="D46" t="s">
        <v>984</v>
      </c>
    </row>
    <row r="47" spans="1:4">
      <c r="A47" t="s">
        <v>585</v>
      </c>
      <c r="B47" t="s">
        <v>1007</v>
      </c>
      <c r="C47" t="s">
        <v>586</v>
      </c>
      <c r="D47" t="s">
        <v>985</v>
      </c>
    </row>
    <row r="48" spans="1:4">
      <c r="A48" t="s">
        <v>589</v>
      </c>
      <c r="B48" t="s">
        <v>1006</v>
      </c>
      <c r="C48" t="s">
        <v>590</v>
      </c>
      <c r="D48" t="s">
        <v>983</v>
      </c>
    </row>
    <row r="49" spans="1:4">
      <c r="A49" t="s">
        <v>761</v>
      </c>
      <c r="B49" t="s">
        <v>1005</v>
      </c>
      <c r="C49" t="s">
        <v>762</v>
      </c>
      <c r="D49" t="s">
        <v>982</v>
      </c>
    </row>
    <row r="50" spans="1:4">
      <c r="A50" t="s">
        <v>763</v>
      </c>
      <c r="B50" t="s">
        <v>1004</v>
      </c>
      <c r="C50" t="s">
        <v>980</v>
      </c>
      <c r="D50" t="s">
        <v>981</v>
      </c>
    </row>
    <row r="51" spans="1:4">
      <c r="A51" t="s">
        <v>764</v>
      </c>
      <c r="B51" t="s">
        <v>1003</v>
      </c>
      <c r="C51" t="s">
        <v>978</v>
      </c>
      <c r="D51" t="s">
        <v>979</v>
      </c>
    </row>
    <row r="52" spans="1:4">
      <c r="A52" t="s">
        <v>765</v>
      </c>
      <c r="B52" t="s">
        <v>1000</v>
      </c>
      <c r="C52" t="s">
        <v>822</v>
      </c>
      <c r="D52" t="s">
        <v>823</v>
      </c>
    </row>
    <row r="53" spans="1:4">
      <c r="A53" t="s">
        <v>766</v>
      </c>
      <c r="B53" t="s">
        <v>1001</v>
      </c>
      <c r="C53" t="s">
        <v>767</v>
      </c>
      <c r="D53" t="s">
        <v>824</v>
      </c>
    </row>
    <row r="54" spans="1:4">
      <c r="A54" t="s">
        <v>768</v>
      </c>
      <c r="B54" t="s">
        <v>1002</v>
      </c>
      <c r="C54" t="s">
        <v>769</v>
      </c>
      <c r="D54" t="s">
        <v>846</v>
      </c>
    </row>
    <row r="55" spans="1:4">
      <c r="A55" t="s">
        <v>853</v>
      </c>
      <c r="B55" t="s">
        <v>73</v>
      </c>
      <c r="C55" t="s">
        <v>854</v>
      </c>
      <c r="D55" t="s">
        <v>847</v>
      </c>
    </row>
    <row r="56" spans="1:4">
      <c r="A56" t="s">
        <v>855</v>
      </c>
      <c r="B56" t="s">
        <v>92</v>
      </c>
      <c r="C56" t="s">
        <v>721</v>
      </c>
      <c r="D56" t="s">
        <v>722</v>
      </c>
    </row>
    <row r="57" spans="1:4">
      <c r="A57" t="s">
        <v>856</v>
      </c>
      <c r="B57" t="s">
        <v>91</v>
      </c>
      <c r="C57" t="s">
        <v>723</v>
      </c>
      <c r="D57" t="s">
        <v>896</v>
      </c>
    </row>
    <row r="58" spans="1:4">
      <c r="A58" t="s">
        <v>857</v>
      </c>
      <c r="B58" t="s">
        <v>90</v>
      </c>
      <c r="C58" t="s">
        <v>897</v>
      </c>
      <c r="D58" t="s">
        <v>898</v>
      </c>
    </row>
    <row r="59" spans="1:4">
      <c r="A59" t="s">
        <v>858</v>
      </c>
      <c r="B59" t="s">
        <v>89</v>
      </c>
      <c r="C59" t="s">
        <v>899</v>
      </c>
      <c r="D59" t="s">
        <v>900</v>
      </c>
    </row>
    <row r="60" spans="1:4">
      <c r="A60" t="s">
        <v>859</v>
      </c>
      <c r="B60" t="s">
        <v>88</v>
      </c>
      <c r="C60" t="s">
        <v>901</v>
      </c>
      <c r="D60" t="s">
        <v>902</v>
      </c>
    </row>
    <row r="61" spans="1:4">
      <c r="A61" t="s">
        <v>860</v>
      </c>
      <c r="B61" t="s">
        <v>281</v>
      </c>
      <c r="C61" t="s">
        <v>632</v>
      </c>
      <c r="D61" t="s">
        <v>633</v>
      </c>
    </row>
    <row r="62" spans="1:4">
      <c r="A62" t="s">
        <v>861</v>
      </c>
      <c r="B62" t="s">
        <v>282</v>
      </c>
      <c r="C62" t="s">
        <v>630</v>
      </c>
      <c r="D62" t="s">
        <v>631</v>
      </c>
    </row>
    <row r="63" spans="1:4">
      <c r="A63" t="s">
        <v>862</v>
      </c>
      <c r="B63" t="s">
        <v>283</v>
      </c>
      <c r="C63" t="s">
        <v>628</v>
      </c>
      <c r="D63" t="s">
        <v>629</v>
      </c>
    </row>
    <row r="64" spans="1:4">
      <c r="A64" t="s">
        <v>863</v>
      </c>
      <c r="B64" t="s">
        <v>285</v>
      </c>
      <c r="C64" t="s">
        <v>624</v>
      </c>
      <c r="D64" t="s">
        <v>625</v>
      </c>
    </row>
    <row r="65" spans="1:4">
      <c r="A65" t="s">
        <v>864</v>
      </c>
      <c r="B65" t="s">
        <v>286</v>
      </c>
      <c r="C65" t="s">
        <v>810</v>
      </c>
      <c r="D65" t="s">
        <v>811</v>
      </c>
    </row>
    <row r="66" spans="1:4">
      <c r="A66" t="s">
        <v>865</v>
      </c>
      <c r="B66" t="s">
        <v>69</v>
      </c>
      <c r="C66" t="s">
        <v>820</v>
      </c>
      <c r="D66" t="s">
        <v>821</v>
      </c>
    </row>
    <row r="67" spans="1:4">
      <c r="A67" t="s">
        <v>866</v>
      </c>
      <c r="B67" t="s">
        <v>86</v>
      </c>
      <c r="C67" t="s">
        <v>1034</v>
      </c>
      <c r="D67" t="s">
        <v>869</v>
      </c>
    </row>
    <row r="68" spans="1:4">
      <c r="A68" t="s">
        <v>867</v>
      </c>
      <c r="B68" t="s">
        <v>279</v>
      </c>
      <c r="C68" t="s">
        <v>1026</v>
      </c>
      <c r="D68" t="s">
        <v>1027</v>
      </c>
    </row>
  </sheetData>
  <sortState ref="A1:XFD1048576">
    <sortCondition ref="B1:B1048576"/>
  </sortState>
  <phoneticPr fontId="3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L69"/>
  <sheetViews>
    <sheetView view="pageLayout" workbookViewId="0">
      <selection activeCell="A2" sqref="A2:L46"/>
    </sheetView>
  </sheetViews>
  <sheetFormatPr baseColWidth="10" defaultRowHeight="13"/>
  <cols>
    <col min="1" max="1" width="14.7109375" bestFit="1" customWidth="1"/>
    <col min="2" max="2" width="4.85546875" bestFit="1" customWidth="1"/>
    <col min="3" max="3" width="3" bestFit="1" customWidth="1"/>
    <col min="4" max="4" width="21.42578125" customWidth="1"/>
    <col min="5" max="5" width="10" bestFit="1" customWidth="1"/>
    <col min="6" max="6" width="10" customWidth="1"/>
    <col min="7" max="7" width="2.140625" bestFit="1" customWidth="1"/>
    <col min="8" max="8" width="4" bestFit="1" customWidth="1"/>
    <col min="9" max="9" width="10.7109375" customWidth="1"/>
    <col min="10" max="10" width="10" bestFit="1" customWidth="1"/>
    <col min="11" max="11" width="10" customWidth="1"/>
    <col min="12" max="12" width="2.5703125" bestFit="1" customWidth="1"/>
  </cols>
  <sheetData>
    <row r="1" spans="1:12">
      <c r="D1" t="s">
        <v>45</v>
      </c>
      <c r="E1" t="s">
        <v>46</v>
      </c>
      <c r="I1" t="s">
        <v>49</v>
      </c>
      <c r="J1" t="s">
        <v>48</v>
      </c>
    </row>
    <row r="2" spans="1:12">
      <c r="A2" t="s">
        <v>782</v>
      </c>
      <c r="B2" t="s">
        <v>97</v>
      </c>
      <c r="C2">
        <v>47</v>
      </c>
      <c r="D2">
        <v>41.738610000000335</v>
      </c>
      <c r="E2">
        <v>41.622199999999999</v>
      </c>
      <c r="F2">
        <f>ABS(D2-E2)</f>
        <v>0.11641000000033586</v>
      </c>
      <c r="G2" t="s">
        <v>392</v>
      </c>
      <c r="H2">
        <v>128</v>
      </c>
      <c r="I2">
        <v>54.045860000000175</v>
      </c>
      <c r="J2">
        <v>53.959449999999997</v>
      </c>
      <c r="K2">
        <f>ABS(I2-J2)</f>
        <v>8.64100000001784E-2</v>
      </c>
      <c r="L2" t="s">
        <v>393</v>
      </c>
    </row>
    <row r="3" spans="1:12">
      <c r="A3" t="s">
        <v>783</v>
      </c>
      <c r="B3" t="s">
        <v>104</v>
      </c>
      <c r="C3">
        <v>47</v>
      </c>
      <c r="D3">
        <v>52.461339999999836</v>
      </c>
      <c r="E3">
        <v>52.525317000000001</v>
      </c>
      <c r="F3">
        <f t="shared" ref="F3:F66" si="0">ABS(D3-E3)</f>
        <v>6.3977000000164708E-2</v>
      </c>
      <c r="G3" t="s">
        <v>392</v>
      </c>
      <c r="H3">
        <v>128</v>
      </c>
      <c r="I3">
        <v>52.37003999999979</v>
      </c>
      <c r="J3">
        <v>52.579782999999999</v>
      </c>
      <c r="K3">
        <f t="shared" ref="K3:K66" si="1">ABS(I3-J3)</f>
        <v>0.20974300000020918</v>
      </c>
      <c r="L3" t="s">
        <v>393</v>
      </c>
    </row>
    <row r="4" spans="1:12">
      <c r="A4" t="s">
        <v>614</v>
      </c>
      <c r="B4" t="s">
        <v>808</v>
      </c>
      <c r="C4">
        <v>48</v>
      </c>
      <c r="D4">
        <v>2.1292299999995521</v>
      </c>
      <c r="E4">
        <v>2.1290830000000001</v>
      </c>
      <c r="F4">
        <f t="shared" si="0"/>
        <v>1.4699999955203324E-4</v>
      </c>
      <c r="G4" t="s">
        <v>392</v>
      </c>
      <c r="H4">
        <v>128</v>
      </c>
      <c r="I4">
        <v>50.985230000000229</v>
      </c>
      <c r="J4">
        <v>51.0398</v>
      </c>
      <c r="K4">
        <f t="shared" si="1"/>
        <v>5.4569999999770857E-2</v>
      </c>
      <c r="L4" t="s">
        <v>393</v>
      </c>
    </row>
    <row r="5" spans="1:12">
      <c r="A5" t="s">
        <v>615</v>
      </c>
      <c r="B5" t="s">
        <v>74</v>
      </c>
      <c r="C5">
        <v>48</v>
      </c>
      <c r="D5">
        <v>14.001400000000103</v>
      </c>
      <c r="E5">
        <v>13.986817</v>
      </c>
      <c r="F5">
        <f t="shared" si="0"/>
        <v>1.4583000000103041E-2</v>
      </c>
      <c r="G5" t="s">
        <v>392</v>
      </c>
      <c r="H5">
        <v>128</v>
      </c>
      <c r="I5">
        <v>49.308000000000902</v>
      </c>
      <c r="J5">
        <v>49.450232999999997</v>
      </c>
      <c r="K5">
        <f t="shared" si="1"/>
        <v>0.142232999999095</v>
      </c>
      <c r="L5" t="s">
        <v>393</v>
      </c>
    </row>
    <row r="6" spans="1:12">
      <c r="A6" t="s">
        <v>441</v>
      </c>
      <c r="B6" t="s">
        <v>93</v>
      </c>
      <c r="C6">
        <v>47</v>
      </c>
      <c r="D6">
        <v>43.388210000000072</v>
      </c>
      <c r="E6">
        <v>43.350067000000003</v>
      </c>
      <c r="F6">
        <f t="shared" si="0"/>
        <v>3.8143000000069094E-2</v>
      </c>
      <c r="G6" t="s">
        <v>392</v>
      </c>
      <c r="H6">
        <v>129</v>
      </c>
      <c r="I6">
        <v>19.59671999999955</v>
      </c>
      <c r="J6">
        <v>19.643733000000001</v>
      </c>
      <c r="K6">
        <f t="shared" si="1"/>
        <v>4.7013000000450944E-2</v>
      </c>
      <c r="L6" t="s">
        <v>393</v>
      </c>
    </row>
    <row r="7" spans="1:12">
      <c r="A7" t="s">
        <v>442</v>
      </c>
      <c r="B7" t="s">
        <v>307</v>
      </c>
      <c r="C7">
        <v>47</v>
      </c>
      <c r="D7">
        <v>43.410619999999653</v>
      </c>
      <c r="E7">
        <v>43.398516999999998</v>
      </c>
      <c r="F7">
        <f t="shared" si="0"/>
        <v>1.210299999965514E-2</v>
      </c>
      <c r="G7" t="s">
        <v>392</v>
      </c>
      <c r="H7">
        <v>129</v>
      </c>
      <c r="I7">
        <v>19.524740000000747</v>
      </c>
      <c r="J7">
        <v>19.644067</v>
      </c>
      <c r="K7">
        <f t="shared" si="1"/>
        <v>0.11932699999925234</v>
      </c>
      <c r="L7" t="s">
        <v>393</v>
      </c>
    </row>
    <row r="8" spans="1:12">
      <c r="A8" t="s">
        <v>443</v>
      </c>
      <c r="B8" t="s">
        <v>306</v>
      </c>
      <c r="C8">
        <v>47</v>
      </c>
      <c r="D8">
        <v>43.352429999999913</v>
      </c>
      <c r="E8">
        <v>43.380516999999998</v>
      </c>
      <c r="F8">
        <f t="shared" si="0"/>
        <v>2.8087000000084572E-2</v>
      </c>
      <c r="G8" t="s">
        <v>392</v>
      </c>
      <c r="H8">
        <v>129</v>
      </c>
      <c r="I8">
        <v>19.602370000000519</v>
      </c>
      <c r="J8">
        <v>19.738267</v>
      </c>
      <c r="K8">
        <f t="shared" si="1"/>
        <v>0.13589699999948124</v>
      </c>
      <c r="L8" t="s">
        <v>393</v>
      </c>
    </row>
    <row r="9" spans="1:12">
      <c r="A9" t="s">
        <v>444</v>
      </c>
      <c r="B9" t="s">
        <v>305</v>
      </c>
      <c r="C9">
        <v>47</v>
      </c>
      <c r="D9">
        <v>43.406570000000102</v>
      </c>
      <c r="E9">
        <v>43.498716999999999</v>
      </c>
      <c r="F9">
        <f t="shared" si="0"/>
        <v>9.2146999999897616E-2</v>
      </c>
      <c r="G9" t="s">
        <v>392</v>
      </c>
      <c r="H9">
        <v>129</v>
      </c>
      <c r="I9">
        <v>19.649090000000797</v>
      </c>
      <c r="J9">
        <v>19.868466999999999</v>
      </c>
      <c r="K9">
        <f t="shared" si="1"/>
        <v>0.21937699999920213</v>
      </c>
      <c r="L9" t="s">
        <v>393</v>
      </c>
    </row>
    <row r="10" spans="1:12">
      <c r="A10" t="s">
        <v>413</v>
      </c>
      <c r="B10" t="s">
        <v>87</v>
      </c>
      <c r="C10">
        <v>47</v>
      </c>
      <c r="D10">
        <v>54.087180000000444</v>
      </c>
      <c r="E10">
        <v>54.219267000000002</v>
      </c>
      <c r="F10">
        <f t="shared" si="0"/>
        <v>0.13208699999955797</v>
      </c>
      <c r="G10" t="s">
        <v>392</v>
      </c>
      <c r="H10">
        <v>129</v>
      </c>
      <c r="I10">
        <v>18.042649999999412</v>
      </c>
      <c r="J10">
        <v>18.213467000000001</v>
      </c>
      <c r="K10">
        <f t="shared" si="1"/>
        <v>0.1708170000005893</v>
      </c>
      <c r="L10" t="s">
        <v>393</v>
      </c>
    </row>
    <row r="11" spans="1:12">
      <c r="A11" t="s">
        <v>591</v>
      </c>
      <c r="B11" t="s">
        <v>280</v>
      </c>
      <c r="C11">
        <v>48</v>
      </c>
      <c r="D11">
        <v>4.8942699999997785</v>
      </c>
      <c r="E11">
        <v>4.9836999999999998</v>
      </c>
      <c r="F11">
        <f t="shared" si="0"/>
        <v>8.9430000000221277E-2</v>
      </c>
      <c r="G11" t="s">
        <v>392</v>
      </c>
      <c r="H11">
        <v>129</v>
      </c>
      <c r="I11">
        <v>16.485319999999774</v>
      </c>
      <c r="J11">
        <v>16.57676</v>
      </c>
      <c r="K11">
        <f t="shared" si="1"/>
        <v>9.1440000000226007E-2</v>
      </c>
      <c r="L11" t="s">
        <v>393</v>
      </c>
    </row>
    <row r="12" spans="1:12">
      <c r="A12" t="s">
        <v>592</v>
      </c>
      <c r="B12" t="s">
        <v>284</v>
      </c>
      <c r="C12">
        <v>48</v>
      </c>
      <c r="D12">
        <v>14.588670000000093</v>
      </c>
      <c r="E12">
        <v>14.50928</v>
      </c>
      <c r="F12">
        <f t="shared" si="0"/>
        <v>7.9390000000092442E-2</v>
      </c>
      <c r="G12" t="s">
        <v>392</v>
      </c>
      <c r="H12">
        <v>129</v>
      </c>
      <c r="I12">
        <v>15.190679999999702</v>
      </c>
      <c r="J12">
        <v>15.207509999999999</v>
      </c>
      <c r="K12">
        <f t="shared" si="1"/>
        <v>1.6830000000297218E-2</v>
      </c>
      <c r="L12" t="s">
        <v>393</v>
      </c>
    </row>
    <row r="13" spans="1:12">
      <c r="A13" t="s">
        <v>593</v>
      </c>
      <c r="B13" t="s">
        <v>96</v>
      </c>
      <c r="C13">
        <v>47</v>
      </c>
      <c r="D13">
        <v>41.809989999999743</v>
      </c>
      <c r="E13">
        <v>41.759932999999997</v>
      </c>
      <c r="F13">
        <f t="shared" si="0"/>
        <v>5.0056999999746665E-2</v>
      </c>
      <c r="G13" t="s">
        <v>392</v>
      </c>
      <c r="H13">
        <v>129</v>
      </c>
      <c r="I13">
        <v>4.9104399999996531</v>
      </c>
      <c r="J13">
        <v>4.8995829999999998</v>
      </c>
      <c r="K13">
        <f t="shared" si="1"/>
        <v>1.0856999999653283E-2</v>
      </c>
      <c r="L13" t="s">
        <v>393</v>
      </c>
    </row>
    <row r="14" spans="1:12">
      <c r="A14" t="s">
        <v>594</v>
      </c>
      <c r="B14" t="s">
        <v>98</v>
      </c>
      <c r="C14">
        <v>47</v>
      </c>
      <c r="D14">
        <v>45.629149999999754</v>
      </c>
      <c r="E14">
        <v>45.646332999999998</v>
      </c>
      <c r="F14">
        <f t="shared" si="0"/>
        <v>1.7183000000244419E-2</v>
      </c>
      <c r="G14" t="s">
        <v>392</v>
      </c>
      <c r="H14">
        <v>129</v>
      </c>
      <c r="I14">
        <v>2.9726399999999558</v>
      </c>
      <c r="J14">
        <v>3.1044670000000001</v>
      </c>
      <c r="K14">
        <f t="shared" si="1"/>
        <v>0.13182700000004433</v>
      </c>
      <c r="L14" t="s">
        <v>393</v>
      </c>
    </row>
    <row r="15" spans="1:12">
      <c r="A15" t="s">
        <v>595</v>
      </c>
      <c r="B15" t="s">
        <v>103</v>
      </c>
      <c r="C15">
        <v>47</v>
      </c>
      <c r="D15">
        <v>49.295350000000326</v>
      </c>
      <c r="E15">
        <v>49.422499999999999</v>
      </c>
      <c r="F15">
        <f t="shared" si="0"/>
        <v>0.12714999999967347</v>
      </c>
      <c r="G15" t="s">
        <v>392</v>
      </c>
      <c r="H15">
        <v>129</v>
      </c>
      <c r="I15">
        <v>0.31972999999925378</v>
      </c>
      <c r="J15">
        <v>0.54083300000000001</v>
      </c>
      <c r="K15">
        <f t="shared" si="1"/>
        <v>0.22110300000074623</v>
      </c>
      <c r="L15" t="s">
        <v>393</v>
      </c>
    </row>
    <row r="16" spans="1:12">
      <c r="A16" t="s">
        <v>596</v>
      </c>
      <c r="B16" t="s">
        <v>105</v>
      </c>
      <c r="C16">
        <v>47</v>
      </c>
      <c r="D16">
        <v>53.53773000000001</v>
      </c>
      <c r="E16">
        <v>53.430970000000002</v>
      </c>
      <c r="F16">
        <f t="shared" si="0"/>
        <v>0.1067600000000084</v>
      </c>
      <c r="G16" t="s">
        <v>392</v>
      </c>
      <c r="H16">
        <v>129</v>
      </c>
      <c r="I16">
        <v>0.21363000000019383</v>
      </c>
      <c r="J16">
        <v>0.46577000000000002</v>
      </c>
      <c r="K16">
        <f t="shared" si="1"/>
        <v>0.25213999999980619</v>
      </c>
      <c r="L16" t="s">
        <v>393</v>
      </c>
    </row>
    <row r="17" spans="1:12">
      <c r="A17" t="s">
        <v>597</v>
      </c>
      <c r="B17" t="s">
        <v>107</v>
      </c>
      <c r="C17">
        <v>47</v>
      </c>
      <c r="D17">
        <v>57.220589999999902</v>
      </c>
      <c r="E17">
        <v>57.291583000000003</v>
      </c>
      <c r="F17">
        <f t="shared" si="0"/>
        <v>7.0993000000100892E-2</v>
      </c>
      <c r="G17" t="s">
        <v>392</v>
      </c>
      <c r="H17">
        <v>128</v>
      </c>
      <c r="I17">
        <v>57.653529999999591</v>
      </c>
      <c r="J17">
        <v>57.615833000000002</v>
      </c>
      <c r="K17">
        <f t="shared" si="1"/>
        <v>3.7696999999589309E-2</v>
      </c>
      <c r="L17" t="s">
        <v>393</v>
      </c>
    </row>
    <row r="18" spans="1:12">
      <c r="A18" t="s">
        <v>599</v>
      </c>
      <c r="B18" t="s">
        <v>61</v>
      </c>
      <c r="C18">
        <v>48</v>
      </c>
      <c r="D18">
        <v>1.3110699999997451</v>
      </c>
      <c r="E18">
        <v>1.3328500000000001</v>
      </c>
      <c r="F18">
        <f t="shared" si="0"/>
        <v>2.178000000025504E-2</v>
      </c>
      <c r="G18" t="s">
        <v>392</v>
      </c>
      <c r="H18">
        <v>128</v>
      </c>
      <c r="I18">
        <v>56.832739999999831</v>
      </c>
      <c r="J18">
        <v>56.596200000000003</v>
      </c>
      <c r="K18">
        <f t="shared" si="1"/>
        <v>0.23653999999982744</v>
      </c>
      <c r="L18" t="s">
        <v>393</v>
      </c>
    </row>
    <row r="19" spans="1:12">
      <c r="A19" t="s">
        <v>600</v>
      </c>
      <c r="B19" t="s">
        <v>75</v>
      </c>
      <c r="C19">
        <v>48</v>
      </c>
      <c r="D19">
        <v>8.8397400000003472</v>
      </c>
      <c r="E19">
        <v>8.7220499999999994</v>
      </c>
      <c r="F19">
        <f t="shared" si="0"/>
        <v>0.11769000000034779</v>
      </c>
      <c r="G19" t="s">
        <v>392</v>
      </c>
      <c r="H19">
        <v>128</v>
      </c>
      <c r="I19">
        <v>52.107830000000831</v>
      </c>
      <c r="J19">
        <v>52.371467000000003</v>
      </c>
      <c r="K19">
        <f t="shared" si="1"/>
        <v>0.26363699999917145</v>
      </c>
      <c r="L19" t="s">
        <v>393</v>
      </c>
    </row>
    <row r="20" spans="1:12">
      <c r="A20" t="s">
        <v>601</v>
      </c>
      <c r="B20" t="s">
        <v>809</v>
      </c>
      <c r="C20">
        <v>47</v>
      </c>
      <c r="D20">
        <v>52.847039999999652</v>
      </c>
      <c r="E20">
        <v>53.430967000000003</v>
      </c>
      <c r="F20">
        <f t="shared" si="0"/>
        <v>0.58392700000035092</v>
      </c>
      <c r="G20" t="s">
        <v>392</v>
      </c>
      <c r="H20">
        <v>129</v>
      </c>
      <c r="I20">
        <v>3.7607499999994616</v>
      </c>
      <c r="J20">
        <v>0.46576699999999999</v>
      </c>
      <c r="K20">
        <f t="shared" si="1"/>
        <v>3.2949829999994615</v>
      </c>
      <c r="L20" t="s">
        <v>393</v>
      </c>
    </row>
    <row r="21" spans="1:12">
      <c r="A21" t="s">
        <v>602</v>
      </c>
      <c r="B21" t="s">
        <v>106</v>
      </c>
      <c r="C21">
        <v>47</v>
      </c>
      <c r="D21">
        <v>55.325259999999616</v>
      </c>
      <c r="E21">
        <v>55.474882999999998</v>
      </c>
      <c r="F21">
        <f t="shared" si="0"/>
        <v>0.14962300000038198</v>
      </c>
      <c r="G21" t="s">
        <v>392</v>
      </c>
      <c r="H21">
        <v>129</v>
      </c>
      <c r="I21">
        <v>2.9776199999996606</v>
      </c>
      <c r="J21">
        <v>2.9711500000000002</v>
      </c>
      <c r="K21">
        <f t="shared" si="1"/>
        <v>6.4699999996604696E-3</v>
      </c>
      <c r="L21" t="s">
        <v>393</v>
      </c>
    </row>
    <row r="22" spans="1:12">
      <c r="A22" t="s">
        <v>603</v>
      </c>
      <c r="B22" t="s">
        <v>277</v>
      </c>
      <c r="C22">
        <v>47</v>
      </c>
      <c r="D22">
        <v>58.296150000000125</v>
      </c>
      <c r="E22">
        <v>58.386800000000001</v>
      </c>
      <c r="F22">
        <f t="shared" si="0"/>
        <v>9.0649999999875774E-2</v>
      </c>
      <c r="G22" t="s">
        <v>392</v>
      </c>
      <c r="H22">
        <v>129</v>
      </c>
      <c r="I22">
        <v>1.2311900000004243</v>
      </c>
      <c r="J22">
        <v>1.4538</v>
      </c>
      <c r="K22">
        <f t="shared" si="1"/>
        <v>0.22260999999957565</v>
      </c>
      <c r="L22" t="s">
        <v>393</v>
      </c>
    </row>
    <row r="23" spans="1:12">
      <c r="A23" t="s">
        <v>349</v>
      </c>
      <c r="B23" t="s">
        <v>62</v>
      </c>
      <c r="C23">
        <v>48</v>
      </c>
      <c r="D23">
        <v>0.5967899999996007</v>
      </c>
      <c r="E23">
        <v>0.638683</v>
      </c>
      <c r="F23">
        <f t="shared" si="0"/>
        <v>4.1893000000399305E-2</v>
      </c>
      <c r="G23" t="s">
        <v>392</v>
      </c>
      <c r="H23">
        <v>129</v>
      </c>
      <c r="I23">
        <v>0.13217000000076951</v>
      </c>
      <c r="J23">
        <v>0.14071700000000001</v>
      </c>
      <c r="K23">
        <f t="shared" si="1"/>
        <v>8.5469999992305035E-3</v>
      </c>
      <c r="L23" t="s">
        <v>393</v>
      </c>
    </row>
    <row r="24" spans="1:12">
      <c r="A24" t="s">
        <v>350</v>
      </c>
      <c r="B24" t="s">
        <v>68</v>
      </c>
      <c r="C24">
        <v>48</v>
      </c>
      <c r="D24">
        <v>3.1803799999997864</v>
      </c>
      <c r="E24">
        <v>3.1897500000000001</v>
      </c>
      <c r="F24">
        <f t="shared" si="0"/>
        <v>9.3700000002137074E-3</v>
      </c>
      <c r="G24" t="s">
        <v>392</v>
      </c>
      <c r="H24">
        <v>128</v>
      </c>
      <c r="I24">
        <v>58.930770000000848</v>
      </c>
      <c r="J24">
        <v>59.031767000000002</v>
      </c>
      <c r="K24">
        <f t="shared" si="1"/>
        <v>0.10099699999915401</v>
      </c>
      <c r="L24" t="s">
        <v>393</v>
      </c>
    </row>
    <row r="25" spans="1:12">
      <c r="A25" t="s">
        <v>351</v>
      </c>
      <c r="B25" t="s">
        <v>95</v>
      </c>
      <c r="C25">
        <v>47</v>
      </c>
      <c r="D25">
        <v>45.178170000000136</v>
      </c>
      <c r="E25">
        <v>45.072600000000001</v>
      </c>
      <c r="F25">
        <f t="shared" si="0"/>
        <v>0.10557000000013517</v>
      </c>
      <c r="G25" t="s">
        <v>392</v>
      </c>
      <c r="H25">
        <v>129</v>
      </c>
      <c r="I25">
        <v>10.917830000000322</v>
      </c>
      <c r="J25">
        <v>10.902566999999999</v>
      </c>
      <c r="K25">
        <f t="shared" si="1"/>
        <v>1.5263000000322435E-2</v>
      </c>
      <c r="L25" t="s">
        <v>393</v>
      </c>
    </row>
    <row r="26" spans="1:12">
      <c r="A26" t="s">
        <v>735</v>
      </c>
      <c r="B26" t="s">
        <v>99</v>
      </c>
      <c r="C26">
        <v>47</v>
      </c>
      <c r="D26">
        <v>49.012499999999818</v>
      </c>
      <c r="E26">
        <v>48.987482999999997</v>
      </c>
      <c r="F26">
        <f t="shared" si="0"/>
        <v>2.5016999999820655E-2</v>
      </c>
      <c r="G26" t="s">
        <v>392</v>
      </c>
      <c r="H26">
        <v>129</v>
      </c>
      <c r="I26">
        <v>8.9761400000006688</v>
      </c>
      <c r="J26">
        <v>9.1384830000000008</v>
      </c>
      <c r="K26">
        <f t="shared" si="1"/>
        <v>0.16234299999933199</v>
      </c>
      <c r="L26" t="s">
        <v>393</v>
      </c>
    </row>
    <row r="27" spans="1:12">
      <c r="A27" t="s">
        <v>736</v>
      </c>
      <c r="B27" t="s">
        <v>100</v>
      </c>
      <c r="C27">
        <v>47</v>
      </c>
      <c r="D27">
        <v>52.202180000000226</v>
      </c>
      <c r="E27">
        <v>52.163600000000002</v>
      </c>
      <c r="F27">
        <f t="shared" si="0"/>
        <v>3.8580000000223436E-2</v>
      </c>
      <c r="G27" t="s">
        <v>392</v>
      </c>
      <c r="H27">
        <v>129</v>
      </c>
      <c r="I27">
        <v>7.4812999999994645</v>
      </c>
      <c r="J27">
        <v>7.6033670000000004</v>
      </c>
      <c r="K27">
        <f t="shared" si="1"/>
        <v>0.12206700000053594</v>
      </c>
      <c r="L27" t="s">
        <v>393</v>
      </c>
    </row>
    <row r="28" spans="1:12">
      <c r="A28" t="s">
        <v>737</v>
      </c>
      <c r="B28" t="s">
        <v>101</v>
      </c>
      <c r="C28">
        <v>47</v>
      </c>
      <c r="D28">
        <v>54.780999999999949</v>
      </c>
      <c r="E28">
        <v>54.990516999999997</v>
      </c>
      <c r="F28">
        <f t="shared" si="0"/>
        <v>0.20951700000004791</v>
      </c>
      <c r="G28" t="s">
        <v>392</v>
      </c>
      <c r="H28">
        <v>129</v>
      </c>
      <c r="I28">
        <v>6.2797699999991892</v>
      </c>
      <c r="J28">
        <v>6.3371829999999996</v>
      </c>
      <c r="K28">
        <f t="shared" si="1"/>
        <v>5.7413000000810399E-2</v>
      </c>
      <c r="L28" t="s">
        <v>393</v>
      </c>
    </row>
    <row r="29" spans="1:12">
      <c r="A29" t="s">
        <v>738</v>
      </c>
      <c r="B29" t="s">
        <v>278</v>
      </c>
      <c r="C29">
        <v>47</v>
      </c>
      <c r="D29">
        <v>57.392719999999827</v>
      </c>
      <c r="E29">
        <v>57.411783</v>
      </c>
      <c r="F29">
        <f t="shared" si="0"/>
        <v>1.9063000000173247E-2</v>
      </c>
      <c r="G29" t="s">
        <v>392</v>
      </c>
      <c r="H29">
        <v>129</v>
      </c>
      <c r="I29">
        <v>5.0284699999992881</v>
      </c>
      <c r="J29">
        <v>5.1997499999999999</v>
      </c>
      <c r="K29">
        <f t="shared" si="1"/>
        <v>0.17128000000071175</v>
      </c>
      <c r="L29" t="s">
        <v>393</v>
      </c>
    </row>
    <row r="30" spans="1:12">
      <c r="A30" t="s">
        <v>739</v>
      </c>
      <c r="B30" t="s">
        <v>304</v>
      </c>
      <c r="C30">
        <v>47</v>
      </c>
      <c r="D30">
        <v>57.449139999999716</v>
      </c>
      <c r="E30">
        <v>57.462200000000003</v>
      </c>
      <c r="F30">
        <f t="shared" si="0"/>
        <v>1.3060000000287175E-2</v>
      </c>
      <c r="G30" t="s">
        <v>392</v>
      </c>
      <c r="H30">
        <v>129</v>
      </c>
      <c r="I30">
        <v>5.034139999999752</v>
      </c>
      <c r="J30">
        <v>5.1794830000000003</v>
      </c>
      <c r="K30">
        <f t="shared" si="1"/>
        <v>0.14534300000024825</v>
      </c>
      <c r="L30" t="s">
        <v>393</v>
      </c>
    </row>
    <row r="31" spans="1:12">
      <c r="A31" t="s">
        <v>740</v>
      </c>
      <c r="B31" t="s">
        <v>63</v>
      </c>
      <c r="C31">
        <v>48</v>
      </c>
      <c r="D31">
        <v>59.962730000000192</v>
      </c>
      <c r="E31">
        <v>2.1950000000000001E-2</v>
      </c>
      <c r="F31">
        <f t="shared" si="0"/>
        <v>59.940780000000196</v>
      </c>
      <c r="G31" t="s">
        <v>392</v>
      </c>
      <c r="H31">
        <v>129</v>
      </c>
      <c r="I31">
        <v>3.8192400000007183</v>
      </c>
      <c r="J31">
        <v>3.86815</v>
      </c>
      <c r="K31">
        <f t="shared" si="1"/>
        <v>4.8909999999281695E-2</v>
      </c>
      <c r="L31" t="s">
        <v>393</v>
      </c>
    </row>
    <row r="32" spans="1:12">
      <c r="A32" t="s">
        <v>741</v>
      </c>
      <c r="B32" t="s">
        <v>65</v>
      </c>
      <c r="C32">
        <v>48</v>
      </c>
      <c r="D32">
        <v>2.5185600000004342</v>
      </c>
      <c r="E32">
        <v>2.4174669999999998</v>
      </c>
      <c r="F32">
        <f t="shared" si="0"/>
        <v>0.10109300000043442</v>
      </c>
      <c r="G32" t="s">
        <v>392</v>
      </c>
      <c r="H32">
        <v>129</v>
      </c>
      <c r="I32">
        <v>2.6307699999997567</v>
      </c>
      <c r="J32">
        <v>2.2656170000000002</v>
      </c>
      <c r="K32">
        <f t="shared" si="1"/>
        <v>0.36515299999975648</v>
      </c>
      <c r="L32" t="s">
        <v>393</v>
      </c>
    </row>
    <row r="33" spans="1:12">
      <c r="A33" t="s">
        <v>742</v>
      </c>
      <c r="B33" t="s">
        <v>67</v>
      </c>
      <c r="C33">
        <v>48</v>
      </c>
      <c r="D33">
        <v>5.0881499999995867</v>
      </c>
      <c r="E33">
        <v>5.0954670000000002</v>
      </c>
      <c r="F33">
        <f t="shared" si="0"/>
        <v>7.317000000413465E-3</v>
      </c>
      <c r="G33" t="s">
        <v>392</v>
      </c>
      <c r="H33">
        <v>129</v>
      </c>
      <c r="I33">
        <v>1.4144500000002154</v>
      </c>
      <c r="J33">
        <v>1.4491670000000001</v>
      </c>
      <c r="K33">
        <f t="shared" si="1"/>
        <v>3.4716999999784726E-2</v>
      </c>
      <c r="L33" t="s">
        <v>393</v>
      </c>
    </row>
    <row r="34" spans="1:12">
      <c r="A34" t="s">
        <v>571</v>
      </c>
      <c r="B34" t="s">
        <v>76</v>
      </c>
      <c r="C34">
        <v>48</v>
      </c>
      <c r="D34">
        <v>8.3689800000001924</v>
      </c>
      <c r="E34">
        <v>8.3157499999999995</v>
      </c>
      <c r="F34">
        <f t="shared" si="0"/>
        <v>5.3230000000192845E-2</v>
      </c>
      <c r="G34" t="s">
        <v>392</v>
      </c>
      <c r="H34">
        <v>128</v>
      </c>
      <c r="I34">
        <v>59.904850000000806</v>
      </c>
      <c r="J34">
        <v>59.973050000000001</v>
      </c>
      <c r="K34">
        <f t="shared" si="1"/>
        <v>6.8199999999194461E-2</v>
      </c>
      <c r="L34" t="s">
        <v>393</v>
      </c>
    </row>
    <row r="35" spans="1:12">
      <c r="A35" t="s">
        <v>572</v>
      </c>
      <c r="B35" t="s">
        <v>77</v>
      </c>
      <c r="C35">
        <v>48</v>
      </c>
      <c r="D35">
        <v>12.225360000000364</v>
      </c>
      <c r="E35">
        <v>12.191117</v>
      </c>
      <c r="F35">
        <f t="shared" si="0"/>
        <v>3.4243000000364177E-2</v>
      </c>
      <c r="G35" t="s">
        <v>392</v>
      </c>
      <c r="H35">
        <v>128</v>
      </c>
      <c r="I35">
        <v>58.084549999999581</v>
      </c>
      <c r="J35">
        <v>58.165367000000003</v>
      </c>
      <c r="K35">
        <f t="shared" si="1"/>
        <v>8.0817000000422468E-2</v>
      </c>
      <c r="L35" t="s">
        <v>393</v>
      </c>
    </row>
    <row r="36" spans="1:12">
      <c r="A36" t="s">
        <v>574</v>
      </c>
      <c r="B36" t="s">
        <v>85</v>
      </c>
      <c r="C36">
        <v>47</v>
      </c>
      <c r="D36">
        <v>54.215659999999843</v>
      </c>
      <c r="E36">
        <v>54.178170000000001</v>
      </c>
      <c r="F36">
        <f t="shared" si="0"/>
        <v>3.7489999999841928E-2</v>
      </c>
      <c r="G36" t="s">
        <v>392</v>
      </c>
      <c r="H36">
        <v>129</v>
      </c>
      <c r="I36">
        <v>9.8463699999992969</v>
      </c>
      <c r="J36">
        <v>9.9716000000000005</v>
      </c>
      <c r="K36">
        <f t="shared" si="1"/>
        <v>0.12523000000070361</v>
      </c>
      <c r="L36" t="s">
        <v>393</v>
      </c>
    </row>
    <row r="37" spans="1:12">
      <c r="A37" t="s">
        <v>575</v>
      </c>
      <c r="B37" t="s">
        <v>83</v>
      </c>
      <c r="C37">
        <v>47</v>
      </c>
      <c r="D37">
        <v>56.764060000000427</v>
      </c>
      <c r="E37">
        <v>56.759532999999998</v>
      </c>
      <c r="F37">
        <f t="shared" si="0"/>
        <v>4.527000000429382E-3</v>
      </c>
      <c r="G37" t="s">
        <v>392</v>
      </c>
      <c r="H37">
        <v>129</v>
      </c>
      <c r="I37">
        <v>8.7148099999994884</v>
      </c>
      <c r="J37">
        <v>8.8011669999999995</v>
      </c>
      <c r="K37">
        <f t="shared" si="1"/>
        <v>8.6357000000511164E-2</v>
      </c>
      <c r="L37" t="s">
        <v>393</v>
      </c>
    </row>
    <row r="38" spans="1:12">
      <c r="A38" t="s">
        <v>576</v>
      </c>
      <c r="B38" t="s">
        <v>82</v>
      </c>
      <c r="C38">
        <v>47</v>
      </c>
      <c r="D38">
        <v>59.282500000000255</v>
      </c>
      <c r="E38">
        <v>59.545783</v>
      </c>
      <c r="F38">
        <f t="shared" si="0"/>
        <v>0.26328299999974547</v>
      </c>
      <c r="G38" t="s">
        <v>392</v>
      </c>
      <c r="H38">
        <v>129</v>
      </c>
      <c r="I38">
        <v>7.5809100000005856</v>
      </c>
      <c r="J38">
        <v>7.8658000000000001</v>
      </c>
      <c r="K38">
        <f t="shared" si="1"/>
        <v>0.28488999999941456</v>
      </c>
      <c r="L38" t="s">
        <v>393</v>
      </c>
    </row>
    <row r="39" spans="1:12">
      <c r="A39" t="s">
        <v>577</v>
      </c>
      <c r="B39" t="s">
        <v>64</v>
      </c>
      <c r="C39">
        <v>48</v>
      </c>
      <c r="D39">
        <v>1.8999700000003941</v>
      </c>
      <c r="E39">
        <v>1.837167</v>
      </c>
      <c r="F39">
        <f t="shared" si="0"/>
        <v>6.2803000000394071E-2</v>
      </c>
      <c r="G39" t="s">
        <v>392</v>
      </c>
      <c r="H39">
        <v>129</v>
      </c>
      <c r="I39">
        <v>6.2864599999993516</v>
      </c>
      <c r="J39">
        <v>6.3293499999999998</v>
      </c>
      <c r="K39">
        <f t="shared" si="1"/>
        <v>4.2890000000648243E-2</v>
      </c>
      <c r="L39" t="s">
        <v>393</v>
      </c>
    </row>
    <row r="40" spans="1:12">
      <c r="A40" t="s">
        <v>578</v>
      </c>
      <c r="B40" t="s">
        <v>66</v>
      </c>
      <c r="C40">
        <v>48</v>
      </c>
      <c r="D40">
        <v>4.4413400000003094</v>
      </c>
      <c r="E40">
        <v>4.411683</v>
      </c>
      <c r="F40">
        <f t="shared" si="0"/>
        <v>2.9657000000309353E-2</v>
      </c>
      <c r="G40" t="s">
        <v>392</v>
      </c>
      <c r="H40">
        <v>129</v>
      </c>
      <c r="I40">
        <v>5.1284400000004098</v>
      </c>
      <c r="J40">
        <v>5.0948169999999999</v>
      </c>
      <c r="K40">
        <f t="shared" si="1"/>
        <v>3.3623000000409853E-2</v>
      </c>
      <c r="L40" t="s">
        <v>393</v>
      </c>
    </row>
    <row r="41" spans="1:12">
      <c r="A41" t="s">
        <v>579</v>
      </c>
      <c r="B41" t="s">
        <v>94</v>
      </c>
      <c r="C41">
        <v>47</v>
      </c>
      <c r="D41">
        <v>48.405469999999696</v>
      </c>
      <c r="E41">
        <v>48.324800000000003</v>
      </c>
      <c r="F41">
        <f t="shared" si="0"/>
        <v>8.0669999999692266E-2</v>
      </c>
      <c r="G41" t="s">
        <v>392</v>
      </c>
      <c r="H41">
        <v>129</v>
      </c>
      <c r="I41">
        <v>16.042799999999261</v>
      </c>
      <c r="J41">
        <v>16.084499999999998</v>
      </c>
      <c r="K41">
        <f t="shared" si="1"/>
        <v>4.1700000000737703E-2</v>
      </c>
      <c r="L41" t="s">
        <v>393</v>
      </c>
    </row>
    <row r="42" spans="1:12">
      <c r="A42" t="s">
        <v>580</v>
      </c>
      <c r="B42" t="s">
        <v>84</v>
      </c>
      <c r="C42">
        <v>47</v>
      </c>
      <c r="D42">
        <v>56.105719999999565</v>
      </c>
      <c r="E42">
        <v>56.097999999999999</v>
      </c>
      <c r="F42">
        <f t="shared" si="0"/>
        <v>7.7199999995656299E-3</v>
      </c>
      <c r="G42" t="s">
        <v>392</v>
      </c>
      <c r="H42">
        <v>129</v>
      </c>
      <c r="I42">
        <v>12.398760000000038</v>
      </c>
      <c r="J42">
        <v>12.539282999999999</v>
      </c>
      <c r="K42">
        <f t="shared" si="1"/>
        <v>0.14052299999996087</v>
      </c>
      <c r="L42" t="s">
        <v>393</v>
      </c>
    </row>
    <row r="43" spans="1:12">
      <c r="A43" t="s">
        <v>581</v>
      </c>
      <c r="B43" t="s">
        <v>81</v>
      </c>
      <c r="C43">
        <v>48</v>
      </c>
      <c r="D43">
        <v>3.8576300000004267</v>
      </c>
      <c r="E43">
        <v>4.0528000000000004</v>
      </c>
      <c r="F43">
        <f t="shared" si="0"/>
        <v>0.19516999999957374</v>
      </c>
      <c r="G43" t="s">
        <v>392</v>
      </c>
      <c r="H43">
        <v>129</v>
      </c>
      <c r="I43">
        <v>8.7801500000005035</v>
      </c>
      <c r="J43">
        <v>8.7364999999999995</v>
      </c>
      <c r="K43">
        <f t="shared" si="1"/>
        <v>4.3650000000504008E-2</v>
      </c>
      <c r="L43" t="s">
        <v>393</v>
      </c>
    </row>
    <row r="44" spans="1:12">
      <c r="A44" t="s">
        <v>582</v>
      </c>
      <c r="B44" t="s">
        <v>80</v>
      </c>
      <c r="C44">
        <v>48</v>
      </c>
      <c r="D44">
        <v>7.745719999999892</v>
      </c>
      <c r="E44">
        <v>7.7727170000000001</v>
      </c>
      <c r="F44">
        <f t="shared" si="0"/>
        <v>2.6997000000108073E-2</v>
      </c>
      <c r="G44" t="s">
        <v>392</v>
      </c>
      <c r="H44">
        <v>129</v>
      </c>
      <c r="I44">
        <v>6.9786000000003696</v>
      </c>
      <c r="J44">
        <v>7.1146669999999999</v>
      </c>
      <c r="K44">
        <f t="shared" si="1"/>
        <v>0.13606699999963023</v>
      </c>
      <c r="L44" t="s">
        <v>393</v>
      </c>
    </row>
    <row r="45" spans="1:12">
      <c r="A45" t="s">
        <v>583</v>
      </c>
      <c r="B45" t="s">
        <v>79</v>
      </c>
      <c r="C45">
        <v>48</v>
      </c>
      <c r="D45">
        <v>11.614709999999832</v>
      </c>
      <c r="E45">
        <v>11.620917</v>
      </c>
      <c r="F45">
        <f t="shared" si="0"/>
        <v>6.2070000001686054E-3</v>
      </c>
      <c r="G45" t="s">
        <v>392</v>
      </c>
      <c r="H45">
        <v>129</v>
      </c>
      <c r="I45">
        <v>5.1642900000006193</v>
      </c>
      <c r="J45">
        <v>5.2813499999999998</v>
      </c>
      <c r="K45">
        <f t="shared" si="1"/>
        <v>0.11705999999938044</v>
      </c>
      <c r="L45" t="s">
        <v>393</v>
      </c>
    </row>
    <row r="46" spans="1:12">
      <c r="A46" t="s">
        <v>584</v>
      </c>
      <c r="B46" t="s">
        <v>78</v>
      </c>
      <c r="C46">
        <v>48</v>
      </c>
      <c r="D46">
        <v>14.616259999999784</v>
      </c>
      <c r="E46">
        <v>14.575117000000001</v>
      </c>
      <c r="F46">
        <f t="shared" si="0"/>
        <v>4.1142999999783214E-2</v>
      </c>
      <c r="G46" t="s">
        <v>392</v>
      </c>
      <c r="H46">
        <v>129</v>
      </c>
      <c r="I46">
        <v>2.0392599999995582</v>
      </c>
      <c r="J46">
        <v>2.1165500000000002</v>
      </c>
      <c r="K46">
        <f t="shared" si="1"/>
        <v>7.729000000044195E-2</v>
      </c>
      <c r="L46" t="s">
        <v>393</v>
      </c>
    </row>
    <row r="47" spans="1:12">
      <c r="A47" t="s">
        <v>587</v>
      </c>
      <c r="B47" t="s">
        <v>183</v>
      </c>
      <c r="C47">
        <v>47</v>
      </c>
      <c r="D47">
        <v>38.686680000000003</v>
      </c>
      <c r="E47">
        <v>38.631967000000003</v>
      </c>
      <c r="F47">
        <f>ABS(D47-E47)</f>
        <v>5.4712999999999568E-2</v>
      </c>
      <c r="G47" t="s">
        <v>392</v>
      </c>
      <c r="H47">
        <v>128</v>
      </c>
      <c r="I47">
        <v>48.696429999999999</v>
      </c>
      <c r="J47">
        <v>49.377032999999997</v>
      </c>
      <c r="K47">
        <f t="shared" si="1"/>
        <v>0.68060299999999785</v>
      </c>
      <c r="L47" t="s">
        <v>393</v>
      </c>
    </row>
    <row r="48" spans="1:12">
      <c r="A48" t="s">
        <v>585</v>
      </c>
      <c r="B48" t="s">
        <v>47</v>
      </c>
      <c r="C48">
        <v>47</v>
      </c>
      <c r="D48">
        <v>33.317839999999997</v>
      </c>
      <c r="E48">
        <v>33.365732999999999</v>
      </c>
      <c r="F48">
        <f>ABS(D48-E48)</f>
        <v>4.7893000000001962E-2</v>
      </c>
      <c r="G48" t="s">
        <v>392</v>
      </c>
      <c r="H48">
        <v>128</v>
      </c>
      <c r="I48">
        <v>49.476570000000002</v>
      </c>
      <c r="J48">
        <v>49.504399999999997</v>
      </c>
      <c r="K48">
        <f t="shared" si="1"/>
        <v>2.782999999999447E-2</v>
      </c>
      <c r="L48" t="s">
        <v>393</v>
      </c>
    </row>
    <row r="49" spans="1:12">
      <c r="A49" t="s">
        <v>589</v>
      </c>
      <c r="B49" t="s">
        <v>176</v>
      </c>
      <c r="C49">
        <v>47</v>
      </c>
      <c r="D49">
        <v>44.078969999999572</v>
      </c>
      <c r="E49">
        <v>44.127783000000001</v>
      </c>
      <c r="F49">
        <f t="shared" si="0"/>
        <v>4.8813000000428985E-2</v>
      </c>
      <c r="G49" t="s">
        <v>392</v>
      </c>
      <c r="H49">
        <v>128</v>
      </c>
      <c r="I49">
        <v>47.919340000000375</v>
      </c>
      <c r="J49">
        <v>47.856482999999997</v>
      </c>
      <c r="K49">
        <f t="shared" si="1"/>
        <v>6.2857000000377639E-2</v>
      </c>
      <c r="L49" t="s">
        <v>393</v>
      </c>
    </row>
    <row r="50" spans="1:12">
      <c r="A50" t="s">
        <v>761</v>
      </c>
      <c r="B50" t="s">
        <v>378</v>
      </c>
      <c r="C50">
        <v>47</v>
      </c>
      <c r="D50">
        <v>49.418130000000019</v>
      </c>
      <c r="E50">
        <v>49.582166999999998</v>
      </c>
      <c r="F50">
        <f t="shared" si="0"/>
        <v>0.16403699999997912</v>
      </c>
      <c r="G50" t="s">
        <v>392</v>
      </c>
      <c r="H50">
        <v>128</v>
      </c>
      <c r="I50">
        <v>47.145769999999175</v>
      </c>
      <c r="J50">
        <v>47.285283</v>
      </c>
      <c r="K50">
        <f t="shared" si="1"/>
        <v>0.13951300000082512</v>
      </c>
      <c r="L50" t="s">
        <v>393</v>
      </c>
    </row>
    <row r="51" spans="1:12">
      <c r="A51" t="s">
        <v>763</v>
      </c>
      <c r="B51" t="s">
        <v>381</v>
      </c>
      <c r="C51">
        <v>47</v>
      </c>
      <c r="D51">
        <v>54.804439999999886</v>
      </c>
      <c r="E51">
        <v>54.895949999999999</v>
      </c>
      <c r="F51">
        <f t="shared" si="0"/>
        <v>9.1510000000113223E-2</v>
      </c>
      <c r="G51" t="s">
        <v>392</v>
      </c>
      <c r="H51">
        <v>128</v>
      </c>
      <c r="I51">
        <v>46.358510000000024</v>
      </c>
      <c r="J51">
        <v>46.417749999999998</v>
      </c>
      <c r="K51">
        <f t="shared" si="1"/>
        <v>5.9239999999974202E-2</v>
      </c>
      <c r="L51" t="s">
        <v>393</v>
      </c>
    </row>
    <row r="52" spans="1:12">
      <c r="A52" t="s">
        <v>764</v>
      </c>
      <c r="B52" t="s">
        <v>181</v>
      </c>
      <c r="C52">
        <v>48</v>
      </c>
      <c r="D52">
        <v>0.19006999999965046</v>
      </c>
      <c r="E52">
        <v>0.41768300000000003</v>
      </c>
      <c r="F52">
        <f t="shared" si="0"/>
        <v>0.22761300000034956</v>
      </c>
      <c r="G52" t="s">
        <v>392</v>
      </c>
      <c r="H52">
        <v>128</v>
      </c>
      <c r="I52">
        <v>45.608459999999468</v>
      </c>
      <c r="J52">
        <v>45.702767000000001</v>
      </c>
      <c r="K52">
        <f t="shared" si="1"/>
        <v>9.4307000000533492E-2</v>
      </c>
      <c r="L52" t="s">
        <v>393</v>
      </c>
    </row>
    <row r="53" spans="1:12">
      <c r="A53" t="s">
        <v>765</v>
      </c>
      <c r="B53" t="s">
        <v>372</v>
      </c>
      <c r="C53">
        <v>48</v>
      </c>
      <c r="D53">
        <v>5.5343100000000049</v>
      </c>
      <c r="E53">
        <v>5.6231330000000002</v>
      </c>
      <c r="F53">
        <f t="shared" si="0"/>
        <v>8.8822999999995211E-2</v>
      </c>
      <c r="G53" t="s">
        <v>392</v>
      </c>
      <c r="H53">
        <v>128</v>
      </c>
      <c r="I53">
        <v>44.818569999999454</v>
      </c>
      <c r="J53">
        <v>44.973182999999999</v>
      </c>
      <c r="K53">
        <f t="shared" si="1"/>
        <v>0.15461300000054479</v>
      </c>
      <c r="L53" t="s">
        <v>393</v>
      </c>
    </row>
    <row r="54" spans="1:12">
      <c r="A54" t="s">
        <v>766</v>
      </c>
      <c r="B54" t="s">
        <v>374</v>
      </c>
      <c r="C54">
        <v>48</v>
      </c>
      <c r="D54">
        <v>10.919479999999567</v>
      </c>
      <c r="E54">
        <v>10.967017</v>
      </c>
      <c r="F54">
        <f t="shared" si="0"/>
        <v>4.7537000000433594E-2</v>
      </c>
      <c r="G54" t="s">
        <v>392</v>
      </c>
      <c r="H54">
        <v>128</v>
      </c>
      <c r="I54">
        <v>44.061429999999746</v>
      </c>
      <c r="J54">
        <v>44.099983000000002</v>
      </c>
      <c r="K54">
        <f t="shared" si="1"/>
        <v>3.8553000000256077E-2</v>
      </c>
      <c r="L54" t="s">
        <v>393</v>
      </c>
    </row>
    <row r="55" spans="1:12">
      <c r="A55" t="s">
        <v>768</v>
      </c>
      <c r="B55" t="s">
        <v>368</v>
      </c>
      <c r="C55">
        <v>48</v>
      </c>
      <c r="D55">
        <v>16.320749999999862</v>
      </c>
      <c r="E55">
        <v>16.355017</v>
      </c>
      <c r="F55">
        <f t="shared" si="0"/>
        <v>3.4267000000138381E-2</v>
      </c>
      <c r="G55" t="s">
        <v>392</v>
      </c>
      <c r="H55">
        <v>128</v>
      </c>
      <c r="I55">
        <v>43.289129999999204</v>
      </c>
      <c r="J55">
        <v>43.311566999999997</v>
      </c>
      <c r="K55">
        <f t="shared" si="1"/>
        <v>2.2437000000792295E-2</v>
      </c>
      <c r="L55" t="s">
        <v>393</v>
      </c>
    </row>
    <row r="56" spans="1:12">
      <c r="A56" t="s">
        <v>853</v>
      </c>
      <c r="B56" t="s">
        <v>73</v>
      </c>
      <c r="C56">
        <v>48</v>
      </c>
      <c r="D56">
        <v>21.667070000000422</v>
      </c>
      <c r="E56">
        <v>21.618766999999998</v>
      </c>
      <c r="F56">
        <f t="shared" si="0"/>
        <v>4.8303000000423424E-2</v>
      </c>
      <c r="G56" t="s">
        <v>392</v>
      </c>
      <c r="H56">
        <v>128</v>
      </c>
      <c r="I56">
        <v>42.48421000000053</v>
      </c>
      <c r="J56">
        <v>42.555149999999998</v>
      </c>
      <c r="K56">
        <f t="shared" si="1"/>
        <v>7.0939999999467318E-2</v>
      </c>
      <c r="L56" t="s">
        <v>393</v>
      </c>
    </row>
    <row r="57" spans="1:12">
      <c r="A57" t="s">
        <v>855</v>
      </c>
      <c r="B57" t="s">
        <v>92</v>
      </c>
      <c r="C57">
        <v>47</v>
      </c>
      <c r="D57">
        <v>35.685929999999644</v>
      </c>
      <c r="E57">
        <v>35.799550000000004</v>
      </c>
      <c r="F57">
        <f t="shared" si="0"/>
        <v>0.11362000000035977</v>
      </c>
      <c r="G57" t="s">
        <v>392</v>
      </c>
      <c r="H57">
        <v>129</v>
      </c>
      <c r="I57">
        <v>26.418809999999212</v>
      </c>
      <c r="J57">
        <v>26.508983000000001</v>
      </c>
      <c r="K57">
        <f t="shared" si="1"/>
        <v>9.0173000000788761E-2</v>
      </c>
      <c r="L57" t="s">
        <v>393</v>
      </c>
    </row>
    <row r="58" spans="1:12">
      <c r="A58" t="s">
        <v>856</v>
      </c>
      <c r="B58" t="s">
        <v>91</v>
      </c>
      <c r="C58">
        <v>47</v>
      </c>
      <c r="D58">
        <v>40.027329999999893</v>
      </c>
      <c r="E58">
        <v>40.197766999999999</v>
      </c>
      <c r="F58">
        <f t="shared" si="0"/>
        <v>0.17043700000010631</v>
      </c>
      <c r="G58" t="s">
        <v>392</v>
      </c>
      <c r="H58">
        <v>129</v>
      </c>
      <c r="I58">
        <v>25.713949999999386</v>
      </c>
      <c r="J58">
        <v>25.908117000000001</v>
      </c>
      <c r="K58">
        <f t="shared" si="1"/>
        <v>0.19416700000061482</v>
      </c>
      <c r="L58" t="s">
        <v>393</v>
      </c>
    </row>
    <row r="59" spans="1:12">
      <c r="A59" t="s">
        <v>857</v>
      </c>
      <c r="B59" t="s">
        <v>90</v>
      </c>
      <c r="C59">
        <v>47</v>
      </c>
      <c r="D59">
        <v>46.459499999999935</v>
      </c>
      <c r="E59">
        <v>46.764833000000003</v>
      </c>
      <c r="F59">
        <f t="shared" si="0"/>
        <v>0.30533300000006847</v>
      </c>
      <c r="G59" t="s">
        <v>392</v>
      </c>
      <c r="H59">
        <v>129</v>
      </c>
      <c r="I59">
        <v>24.842020000000048</v>
      </c>
      <c r="J59">
        <v>24.862749999999998</v>
      </c>
      <c r="K59">
        <f t="shared" si="1"/>
        <v>2.0729999999950621E-2</v>
      </c>
      <c r="L59" t="s">
        <v>393</v>
      </c>
    </row>
    <row r="60" spans="1:12">
      <c r="A60" t="s">
        <v>858</v>
      </c>
      <c r="B60" t="s">
        <v>89</v>
      </c>
      <c r="C60">
        <v>47</v>
      </c>
      <c r="D60">
        <v>51.815740000000005</v>
      </c>
      <c r="E60">
        <v>51.796317000000002</v>
      </c>
      <c r="F60">
        <f t="shared" si="0"/>
        <v>1.9423000000003299E-2</v>
      </c>
      <c r="G60" t="s">
        <v>392</v>
      </c>
      <c r="H60">
        <v>129</v>
      </c>
      <c r="I60">
        <v>24.070659999999407</v>
      </c>
      <c r="J60">
        <v>23.982733</v>
      </c>
      <c r="K60">
        <f t="shared" si="1"/>
        <v>8.7926999999407229E-2</v>
      </c>
      <c r="L60" t="s">
        <v>393</v>
      </c>
    </row>
    <row r="61" spans="1:12">
      <c r="A61" t="s">
        <v>859</v>
      </c>
      <c r="B61" t="s">
        <v>88</v>
      </c>
      <c r="C61">
        <v>47</v>
      </c>
      <c r="D61">
        <v>57.156240000000253</v>
      </c>
      <c r="E61">
        <v>57.190199999999997</v>
      </c>
      <c r="F61">
        <f t="shared" si="0"/>
        <v>3.3959999999744639E-2</v>
      </c>
      <c r="G61" t="s">
        <v>392</v>
      </c>
      <c r="H61">
        <v>129</v>
      </c>
      <c r="I61">
        <v>23.303169999999227</v>
      </c>
      <c r="J61">
        <v>23.244482999999999</v>
      </c>
      <c r="K61">
        <f t="shared" si="1"/>
        <v>5.8686999999228107E-2</v>
      </c>
      <c r="L61" t="s">
        <v>393</v>
      </c>
    </row>
    <row r="62" spans="1:12">
      <c r="A62" t="s">
        <v>860</v>
      </c>
      <c r="B62" t="s">
        <v>281</v>
      </c>
      <c r="C62">
        <v>48</v>
      </c>
      <c r="D62">
        <v>2.5723799999996118</v>
      </c>
      <c r="E62">
        <v>2.6527099999999999</v>
      </c>
      <c r="F62">
        <f t="shared" si="0"/>
        <v>8.0330000000388146E-2</v>
      </c>
      <c r="G62" t="s">
        <v>392</v>
      </c>
      <c r="H62">
        <v>129</v>
      </c>
      <c r="I62">
        <v>22.503660000000309</v>
      </c>
      <c r="J62">
        <v>22.60783</v>
      </c>
      <c r="K62">
        <f t="shared" si="1"/>
        <v>0.10416999999969079</v>
      </c>
      <c r="L62" t="s">
        <v>393</v>
      </c>
    </row>
    <row r="63" spans="1:12">
      <c r="A63" t="s">
        <v>861</v>
      </c>
      <c r="B63" t="s">
        <v>282</v>
      </c>
      <c r="C63">
        <v>48</v>
      </c>
      <c r="D63">
        <v>7.9076800000002549</v>
      </c>
      <c r="E63">
        <v>8.0304300000000008</v>
      </c>
      <c r="F63">
        <f t="shared" si="0"/>
        <v>0.1227499999997459</v>
      </c>
      <c r="G63" t="s">
        <v>392</v>
      </c>
      <c r="H63">
        <v>129</v>
      </c>
      <c r="I63">
        <v>21.767959999999221</v>
      </c>
      <c r="J63">
        <v>21.928149999999999</v>
      </c>
      <c r="K63">
        <f t="shared" si="1"/>
        <v>0.1601900000007781</v>
      </c>
      <c r="L63" t="s">
        <v>393</v>
      </c>
    </row>
    <row r="64" spans="1:12">
      <c r="A64" t="s">
        <v>862</v>
      </c>
      <c r="B64" t="s">
        <v>283</v>
      </c>
      <c r="C64">
        <v>48</v>
      </c>
      <c r="D64">
        <v>13.343139999999948</v>
      </c>
      <c r="E64">
        <v>13.3668</v>
      </c>
      <c r="F64">
        <f t="shared" si="0"/>
        <v>2.3660000000051085E-2</v>
      </c>
      <c r="G64" t="s">
        <v>392</v>
      </c>
      <c r="H64">
        <v>129</v>
      </c>
      <c r="I64">
        <v>21.022139999999126</v>
      </c>
      <c r="J64">
        <v>21.22663</v>
      </c>
      <c r="K64">
        <f t="shared" si="1"/>
        <v>0.20449000000087381</v>
      </c>
      <c r="L64" t="s">
        <v>393</v>
      </c>
    </row>
    <row r="65" spans="1:12">
      <c r="A65" t="s">
        <v>863</v>
      </c>
      <c r="B65" t="s">
        <v>285</v>
      </c>
      <c r="C65">
        <v>48</v>
      </c>
      <c r="D65">
        <v>17.7482600000003</v>
      </c>
      <c r="E65">
        <v>17.54411</v>
      </c>
      <c r="F65">
        <f t="shared" si="0"/>
        <v>0.20415000000030048</v>
      </c>
      <c r="G65" t="s">
        <v>392</v>
      </c>
      <c r="H65">
        <v>129</v>
      </c>
      <c r="I65">
        <v>22.044369999999617</v>
      </c>
      <c r="J65">
        <v>21.767060000000001</v>
      </c>
      <c r="K65">
        <f t="shared" si="1"/>
        <v>0.27730999999961625</v>
      </c>
      <c r="L65" t="s">
        <v>393</v>
      </c>
    </row>
    <row r="66" spans="1:12">
      <c r="A66" t="s">
        <v>864</v>
      </c>
      <c r="B66" t="s">
        <v>286</v>
      </c>
      <c r="C66">
        <v>48</v>
      </c>
      <c r="D66">
        <v>25.976490000000013</v>
      </c>
      <c r="E66">
        <v>26.024100000000001</v>
      </c>
      <c r="F66">
        <f t="shared" si="0"/>
        <v>4.7609999999988162E-2</v>
      </c>
      <c r="G66" t="s">
        <v>392</v>
      </c>
      <c r="H66">
        <v>129</v>
      </c>
      <c r="I66">
        <v>15.16627999999946</v>
      </c>
      <c r="J66">
        <v>15.103199999999999</v>
      </c>
      <c r="K66">
        <f t="shared" si="1"/>
        <v>6.3079999999461123E-2</v>
      </c>
      <c r="L66" t="s">
        <v>393</v>
      </c>
    </row>
    <row r="67" spans="1:12">
      <c r="A67" t="s">
        <v>865</v>
      </c>
      <c r="B67" t="s">
        <v>69</v>
      </c>
      <c r="C67">
        <v>48</v>
      </c>
      <c r="D67">
        <v>4.9163399999997637</v>
      </c>
      <c r="E67">
        <v>5.0126670000000004</v>
      </c>
      <c r="F67">
        <f t="shared" ref="F67:F69" si="2">ABS(D67-E67)</f>
        <v>9.6327000000236751E-2</v>
      </c>
      <c r="G67" t="s">
        <v>392</v>
      </c>
      <c r="H67">
        <v>128</v>
      </c>
      <c r="I67">
        <v>53.888779999999315</v>
      </c>
      <c r="J67">
        <v>53.978883000000003</v>
      </c>
      <c r="K67">
        <f t="shared" ref="K67:K69" si="3">ABS(I67-J67)</f>
        <v>9.0103000000688382E-2</v>
      </c>
      <c r="L67" t="s">
        <v>393</v>
      </c>
    </row>
    <row r="68" spans="1:12">
      <c r="A68" t="s">
        <v>866</v>
      </c>
      <c r="B68" t="s">
        <v>86</v>
      </c>
      <c r="C68">
        <v>47</v>
      </c>
      <c r="D68">
        <v>52.225269999999909</v>
      </c>
      <c r="E68">
        <v>52.172083000000001</v>
      </c>
      <c r="F68">
        <f t="shared" si="2"/>
        <v>5.3186999999908835E-2</v>
      </c>
      <c r="G68" t="s">
        <v>392</v>
      </c>
      <c r="H68">
        <v>129</v>
      </c>
      <c r="I68">
        <v>14.032069999999294</v>
      </c>
      <c r="J68">
        <v>14.150700000000001</v>
      </c>
      <c r="K68">
        <f t="shared" si="3"/>
        <v>0.11863000000070656</v>
      </c>
      <c r="L68" t="s">
        <v>393</v>
      </c>
    </row>
    <row r="69" spans="1:12">
      <c r="A69" t="s">
        <v>867</v>
      </c>
      <c r="B69" t="s">
        <v>279</v>
      </c>
      <c r="C69">
        <v>47</v>
      </c>
      <c r="D69">
        <v>59.991530000000239</v>
      </c>
      <c r="E69">
        <v>59.977182999999997</v>
      </c>
      <c r="F69">
        <f t="shared" si="2"/>
        <v>1.434700000024236E-2</v>
      </c>
      <c r="G69" t="s">
        <v>392</v>
      </c>
      <c r="H69">
        <v>129</v>
      </c>
      <c r="I69">
        <v>10.574800000000323</v>
      </c>
      <c r="J69">
        <v>10.695482999999999</v>
      </c>
      <c r="K69">
        <f t="shared" si="3"/>
        <v>0.12068299999967635</v>
      </c>
      <c r="L69" t="s">
        <v>393</v>
      </c>
    </row>
  </sheetData>
  <sheetCalcPr fullCalcOnLoad="1"/>
  <phoneticPr fontId="3" type="noConversion"/>
  <pageMargins left="0.75" right="0.75" top="1" bottom="1" header="0.5" footer="0.5"/>
  <pageSetup scale="94" orientation="landscape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85"/>
  <sheetViews>
    <sheetView topLeftCell="A27" workbookViewId="0">
      <selection sqref="A1:XFD1048576"/>
    </sheetView>
  </sheetViews>
  <sheetFormatPr baseColWidth="10" defaultRowHeight="13"/>
  <cols>
    <col min="1" max="1" width="15.28515625" bestFit="1" customWidth="1"/>
    <col min="2" max="2" width="6" bestFit="1" customWidth="1"/>
    <col min="3" max="3" width="4.28515625" bestFit="1" customWidth="1"/>
  </cols>
  <sheetData>
    <row r="1" spans="1:3">
      <c r="A1" t="s">
        <v>363</v>
      </c>
      <c r="B1">
        <v>6069</v>
      </c>
      <c r="C1" t="s">
        <v>97</v>
      </c>
    </row>
    <row r="2" spans="1:3">
      <c r="A2" t="s">
        <v>364</v>
      </c>
      <c r="B2">
        <v>6116</v>
      </c>
      <c r="C2" t="s">
        <v>104</v>
      </c>
    </row>
    <row r="3" spans="1:3">
      <c r="A3" t="s">
        <v>366</v>
      </c>
      <c r="B3">
        <v>4159</v>
      </c>
      <c r="C3" t="s">
        <v>60</v>
      </c>
    </row>
    <row r="4" spans="1:3">
      <c r="A4" t="s">
        <v>365</v>
      </c>
      <c r="B4">
        <v>6159</v>
      </c>
      <c r="C4" t="s">
        <v>60</v>
      </c>
    </row>
    <row r="5" spans="1:3">
      <c r="A5" t="s">
        <v>550</v>
      </c>
      <c r="B5">
        <v>4211</v>
      </c>
      <c r="C5" t="s">
        <v>74</v>
      </c>
    </row>
    <row r="6" spans="1:3">
      <c r="A6" t="s">
        <v>361</v>
      </c>
      <c r="B6">
        <v>2069</v>
      </c>
      <c r="C6" t="s">
        <v>93</v>
      </c>
    </row>
    <row r="7" spans="1:3">
      <c r="A7" t="s">
        <v>360</v>
      </c>
      <c r="B7">
        <v>2116</v>
      </c>
      <c r="C7" t="s">
        <v>87</v>
      </c>
    </row>
    <row r="8" spans="1:3">
      <c r="A8" t="s">
        <v>359</v>
      </c>
      <c r="B8">
        <v>2164</v>
      </c>
      <c r="C8" t="s">
        <v>280</v>
      </c>
    </row>
    <row r="9" spans="1:3">
      <c r="A9" t="s">
        <v>551</v>
      </c>
      <c r="B9">
        <v>2207</v>
      </c>
      <c r="C9" t="s">
        <v>284</v>
      </c>
    </row>
    <row r="10" spans="1:3">
      <c r="A10" t="s">
        <v>353</v>
      </c>
      <c r="B10">
        <v>9022</v>
      </c>
      <c r="C10" t="s">
        <v>96</v>
      </c>
    </row>
    <row r="11" spans="1:3">
      <c r="A11" t="s">
        <v>232</v>
      </c>
      <c r="B11">
        <v>9039</v>
      </c>
      <c r="C11" t="s">
        <v>98</v>
      </c>
    </row>
    <row r="12" spans="1:3">
      <c r="A12" t="s">
        <v>231</v>
      </c>
      <c r="B12">
        <v>9055</v>
      </c>
      <c r="C12" t="s">
        <v>103</v>
      </c>
    </row>
    <row r="13" spans="1:3">
      <c r="A13" t="s">
        <v>354</v>
      </c>
      <c r="B13">
        <v>9089</v>
      </c>
      <c r="C13" t="s">
        <v>107</v>
      </c>
    </row>
    <row r="14" spans="1:3">
      <c r="A14" t="s">
        <v>355</v>
      </c>
      <c r="B14">
        <v>9122</v>
      </c>
      <c r="C14" t="s">
        <v>356</v>
      </c>
    </row>
    <row r="15" spans="1:3">
      <c r="A15" t="s">
        <v>357</v>
      </c>
      <c r="B15">
        <v>9138</v>
      </c>
      <c r="C15" t="s">
        <v>75</v>
      </c>
    </row>
    <row r="16" spans="1:3">
      <c r="A16" t="s">
        <v>244</v>
      </c>
      <c r="B16">
        <v>24066</v>
      </c>
      <c r="C16" t="s">
        <v>102</v>
      </c>
    </row>
    <row r="17" spans="1:3">
      <c r="A17" t="s">
        <v>243</v>
      </c>
      <c r="B17">
        <v>24077</v>
      </c>
      <c r="C17" t="s">
        <v>106</v>
      </c>
    </row>
    <row r="18" spans="1:3">
      <c r="A18" t="s">
        <v>242</v>
      </c>
      <c r="B18">
        <v>24090</v>
      </c>
      <c r="C18" t="s">
        <v>277</v>
      </c>
    </row>
    <row r="19" spans="1:3">
      <c r="A19" t="s">
        <v>241</v>
      </c>
      <c r="B19">
        <v>24100</v>
      </c>
      <c r="C19" t="s">
        <v>62</v>
      </c>
    </row>
    <row r="20" spans="1:3">
      <c r="A20" t="s">
        <v>240</v>
      </c>
      <c r="B20">
        <v>24111</v>
      </c>
      <c r="C20" t="s">
        <v>68</v>
      </c>
    </row>
    <row r="21" spans="1:3">
      <c r="A21" t="s">
        <v>233</v>
      </c>
      <c r="B21">
        <v>13030</v>
      </c>
      <c r="C21" t="s">
        <v>95</v>
      </c>
    </row>
    <row r="22" spans="1:3">
      <c r="A22" t="s">
        <v>524</v>
      </c>
      <c r="B22">
        <v>13046</v>
      </c>
      <c r="C22" t="s">
        <v>99</v>
      </c>
    </row>
    <row r="23" spans="1:3">
      <c r="A23" t="s">
        <v>234</v>
      </c>
      <c r="B23">
        <v>13060</v>
      </c>
      <c r="C23" t="s">
        <v>100</v>
      </c>
    </row>
    <row r="24" spans="1:3">
      <c r="A24" t="s">
        <v>352</v>
      </c>
      <c r="B24">
        <v>13071</v>
      </c>
      <c r="C24" t="s">
        <v>101</v>
      </c>
    </row>
    <row r="25" spans="1:3">
      <c r="A25" t="s">
        <v>523</v>
      </c>
      <c r="B25">
        <v>13082</v>
      </c>
      <c r="C25" t="s">
        <v>278</v>
      </c>
    </row>
    <row r="26" spans="1:3">
      <c r="A26" t="s">
        <v>235</v>
      </c>
      <c r="B26">
        <v>13094</v>
      </c>
      <c r="C26" t="s">
        <v>63</v>
      </c>
    </row>
    <row r="27" spans="1:3">
      <c r="A27" t="s">
        <v>522</v>
      </c>
      <c r="B27">
        <v>13105</v>
      </c>
      <c r="C27" t="s">
        <v>65</v>
      </c>
    </row>
    <row r="28" spans="1:3">
      <c r="A28" t="s">
        <v>521</v>
      </c>
      <c r="B28">
        <v>13116</v>
      </c>
      <c r="C28" t="s">
        <v>67</v>
      </c>
    </row>
    <row r="29" spans="1:3">
      <c r="A29" t="s">
        <v>520</v>
      </c>
      <c r="B29">
        <v>13130</v>
      </c>
      <c r="C29" t="s">
        <v>76</v>
      </c>
    </row>
    <row r="30" spans="1:3">
      <c r="A30" t="s">
        <v>519</v>
      </c>
      <c r="B30">
        <v>13147</v>
      </c>
      <c r="C30" t="s">
        <v>77</v>
      </c>
    </row>
    <row r="31" spans="1:3">
      <c r="A31" t="s">
        <v>518</v>
      </c>
      <c r="B31">
        <v>15066</v>
      </c>
      <c r="C31" t="s">
        <v>85</v>
      </c>
    </row>
    <row r="32" spans="1:3">
      <c r="A32" t="s">
        <v>517</v>
      </c>
      <c r="B32">
        <v>15077</v>
      </c>
      <c r="C32" t="s">
        <v>83</v>
      </c>
    </row>
    <row r="33" spans="1:3">
      <c r="A33" t="s">
        <v>516</v>
      </c>
      <c r="B33">
        <v>15110</v>
      </c>
      <c r="C33" t="s">
        <v>82</v>
      </c>
    </row>
    <row r="34" spans="1:3">
      <c r="A34" t="s">
        <v>236</v>
      </c>
      <c r="B34">
        <v>15146</v>
      </c>
      <c r="C34" t="s">
        <v>64</v>
      </c>
    </row>
    <row r="35" spans="1:3">
      <c r="A35" t="s">
        <v>237</v>
      </c>
      <c r="B35">
        <v>15155</v>
      </c>
      <c r="C35" t="s">
        <v>66</v>
      </c>
    </row>
    <row r="36" spans="1:3">
      <c r="A36" t="s">
        <v>510</v>
      </c>
      <c r="B36">
        <v>20038</v>
      </c>
      <c r="C36" t="s">
        <v>94</v>
      </c>
    </row>
    <row r="37" spans="1:3">
      <c r="A37" t="s">
        <v>512</v>
      </c>
      <c r="B37">
        <v>20072</v>
      </c>
      <c r="C37" t="s">
        <v>84</v>
      </c>
    </row>
    <row r="38" spans="1:3">
      <c r="A38" t="s">
        <v>514</v>
      </c>
      <c r="B38">
        <v>20105</v>
      </c>
      <c r="C38" t="s">
        <v>81</v>
      </c>
    </row>
    <row r="39" spans="1:3">
      <c r="A39" t="s">
        <v>239</v>
      </c>
      <c r="B39">
        <v>20122</v>
      </c>
      <c r="C39" t="s">
        <v>80</v>
      </c>
    </row>
    <row r="40" spans="1:3">
      <c r="A40" t="s">
        <v>238</v>
      </c>
      <c r="B40">
        <v>20139</v>
      </c>
      <c r="C40" t="s">
        <v>79</v>
      </c>
    </row>
    <row r="41" spans="1:3">
      <c r="A41" t="s">
        <v>515</v>
      </c>
      <c r="B41">
        <v>18153</v>
      </c>
      <c r="C41" t="s">
        <v>78</v>
      </c>
    </row>
    <row r="42" spans="1:3">
      <c r="A42" t="s">
        <v>683</v>
      </c>
      <c r="B42">
        <v>7033</v>
      </c>
      <c r="C42" t="s">
        <v>427</v>
      </c>
    </row>
    <row r="43" spans="1:3">
      <c r="A43" t="s">
        <v>245</v>
      </c>
      <c r="B43">
        <v>39033</v>
      </c>
      <c r="C43" t="s">
        <v>427</v>
      </c>
    </row>
    <row r="44" spans="1:3">
      <c r="A44" t="s">
        <v>230</v>
      </c>
      <c r="B44">
        <v>8247</v>
      </c>
      <c r="C44" t="s">
        <v>73</v>
      </c>
    </row>
    <row r="45" spans="1:3">
      <c r="A45" t="s">
        <v>159</v>
      </c>
      <c r="B45">
        <v>39247</v>
      </c>
      <c r="C45" t="s">
        <v>73</v>
      </c>
    </row>
    <row r="46" spans="1:3">
      <c r="A46" t="s">
        <v>50</v>
      </c>
      <c r="B46">
        <v>1033</v>
      </c>
      <c r="C46" t="s">
        <v>92</v>
      </c>
    </row>
    <row r="47" spans="1:3">
      <c r="A47" t="s">
        <v>160</v>
      </c>
      <c r="B47">
        <v>42032</v>
      </c>
      <c r="C47" t="s">
        <v>92</v>
      </c>
    </row>
    <row r="48" spans="1:3">
      <c r="A48" t="s">
        <v>24</v>
      </c>
      <c r="B48">
        <v>44035</v>
      </c>
      <c r="C48" t="s">
        <v>92</v>
      </c>
    </row>
    <row r="49" spans="1:3">
      <c r="A49" t="s">
        <v>358</v>
      </c>
      <c r="B49">
        <v>7057</v>
      </c>
      <c r="C49" t="s">
        <v>253</v>
      </c>
    </row>
    <row r="50" spans="1:3">
      <c r="A50" t="s">
        <v>51</v>
      </c>
      <c r="B50">
        <v>8057</v>
      </c>
      <c r="C50" t="s">
        <v>253</v>
      </c>
    </row>
    <row r="51" spans="1:3">
      <c r="A51" t="s">
        <v>248</v>
      </c>
      <c r="B51">
        <v>39057</v>
      </c>
      <c r="C51" t="s">
        <v>253</v>
      </c>
    </row>
    <row r="52" spans="1:3">
      <c r="A52" t="s">
        <v>362</v>
      </c>
      <c r="B52">
        <v>1052</v>
      </c>
      <c r="C52" t="s">
        <v>91</v>
      </c>
    </row>
    <row r="53" spans="1:3">
      <c r="A53" t="s">
        <v>161</v>
      </c>
      <c r="B53">
        <v>42051</v>
      </c>
      <c r="C53" t="s">
        <v>91</v>
      </c>
    </row>
    <row r="54" spans="1:3">
      <c r="A54" t="s">
        <v>405</v>
      </c>
      <c r="B54">
        <v>1081</v>
      </c>
      <c r="C54" t="s">
        <v>90</v>
      </c>
    </row>
    <row r="55" spans="1:3">
      <c r="A55" t="s">
        <v>16</v>
      </c>
      <c r="B55">
        <v>42080</v>
      </c>
      <c r="C55" t="s">
        <v>90</v>
      </c>
    </row>
    <row r="56" spans="1:3">
      <c r="A56" t="s">
        <v>406</v>
      </c>
      <c r="B56">
        <v>1105</v>
      </c>
      <c r="C56" t="s">
        <v>89</v>
      </c>
    </row>
    <row r="57" spans="1:3">
      <c r="A57" t="s">
        <v>17</v>
      </c>
      <c r="B57">
        <v>42104</v>
      </c>
      <c r="C57" t="s">
        <v>89</v>
      </c>
    </row>
    <row r="58" spans="1:3">
      <c r="A58" t="s">
        <v>407</v>
      </c>
      <c r="B58">
        <v>1128</v>
      </c>
      <c r="C58" t="s">
        <v>88</v>
      </c>
    </row>
    <row r="59" spans="1:3">
      <c r="A59" t="s">
        <v>18</v>
      </c>
      <c r="B59">
        <v>42128</v>
      </c>
      <c r="C59" t="s">
        <v>88</v>
      </c>
    </row>
    <row r="60" spans="1:3">
      <c r="A60" t="s">
        <v>408</v>
      </c>
      <c r="B60">
        <v>1152</v>
      </c>
      <c r="C60" t="s">
        <v>281</v>
      </c>
    </row>
    <row r="61" spans="1:3">
      <c r="A61" t="s">
        <v>19</v>
      </c>
      <c r="B61">
        <v>42151</v>
      </c>
      <c r="C61" t="s">
        <v>281</v>
      </c>
    </row>
    <row r="62" spans="1:3">
      <c r="A62" t="s">
        <v>409</v>
      </c>
      <c r="B62">
        <v>1176</v>
      </c>
      <c r="C62" t="s">
        <v>282</v>
      </c>
    </row>
    <row r="63" spans="1:3">
      <c r="A63" t="s">
        <v>20</v>
      </c>
      <c r="B63">
        <v>42175</v>
      </c>
      <c r="C63" t="s">
        <v>282</v>
      </c>
    </row>
    <row r="64" spans="1:3">
      <c r="A64" t="s">
        <v>410</v>
      </c>
      <c r="B64">
        <v>1200</v>
      </c>
      <c r="C64" t="s">
        <v>283</v>
      </c>
    </row>
    <row r="65" spans="1:3">
      <c r="A65" t="s">
        <v>21</v>
      </c>
      <c r="B65">
        <v>42199</v>
      </c>
      <c r="C65" t="s">
        <v>283</v>
      </c>
    </row>
    <row r="66" spans="1:3">
      <c r="A66" t="s">
        <v>411</v>
      </c>
      <c r="B66">
        <v>1220</v>
      </c>
      <c r="C66" t="s">
        <v>285</v>
      </c>
    </row>
    <row r="67" spans="1:3">
      <c r="A67" t="s">
        <v>22</v>
      </c>
      <c r="B67">
        <v>42219</v>
      </c>
      <c r="C67" t="s">
        <v>285</v>
      </c>
    </row>
    <row r="68" spans="1:3">
      <c r="A68" t="s">
        <v>412</v>
      </c>
      <c r="B68">
        <v>1261</v>
      </c>
      <c r="C68" t="s">
        <v>286</v>
      </c>
    </row>
    <row r="69" spans="1:3">
      <c r="A69" t="s">
        <v>23</v>
      </c>
      <c r="B69">
        <v>42260</v>
      </c>
      <c r="C69" t="s">
        <v>286</v>
      </c>
    </row>
    <row r="70" spans="1:3">
      <c r="A70" t="s">
        <v>52</v>
      </c>
      <c r="B70">
        <v>8081</v>
      </c>
      <c r="C70" t="s">
        <v>254</v>
      </c>
    </row>
    <row r="71" spans="1:3">
      <c r="A71" t="s">
        <v>249</v>
      </c>
      <c r="B71">
        <v>39080</v>
      </c>
      <c r="C71" t="s">
        <v>254</v>
      </c>
    </row>
    <row r="72" spans="1:3">
      <c r="A72" t="s">
        <v>53</v>
      </c>
      <c r="B72">
        <v>8104</v>
      </c>
      <c r="C72" t="s">
        <v>255</v>
      </c>
    </row>
    <row r="73" spans="1:3">
      <c r="A73" t="s">
        <v>250</v>
      </c>
      <c r="B73">
        <v>39104</v>
      </c>
      <c r="C73" t="s">
        <v>255</v>
      </c>
    </row>
    <row r="74" spans="1:3">
      <c r="A74" t="s">
        <v>225</v>
      </c>
      <c r="B74">
        <v>8128</v>
      </c>
      <c r="C74" t="s">
        <v>256</v>
      </c>
    </row>
    <row r="75" spans="1:3">
      <c r="A75" t="s">
        <v>251</v>
      </c>
      <c r="B75">
        <v>39128</v>
      </c>
      <c r="C75" t="s">
        <v>256</v>
      </c>
    </row>
    <row r="76" spans="1:3">
      <c r="A76" t="s">
        <v>511</v>
      </c>
      <c r="B76">
        <v>20055</v>
      </c>
      <c r="C76" t="s">
        <v>86</v>
      </c>
    </row>
    <row r="77" spans="1:3">
      <c r="A77" t="s">
        <v>226</v>
      </c>
      <c r="B77">
        <v>8152</v>
      </c>
      <c r="C77" t="s">
        <v>59</v>
      </c>
    </row>
    <row r="78" spans="1:3">
      <c r="A78" t="s">
        <v>252</v>
      </c>
      <c r="B78">
        <v>39152</v>
      </c>
      <c r="C78" t="s">
        <v>59</v>
      </c>
    </row>
    <row r="79" spans="1:3">
      <c r="A79" t="s">
        <v>513</v>
      </c>
      <c r="B79">
        <v>20089</v>
      </c>
      <c r="C79" t="s">
        <v>279</v>
      </c>
    </row>
    <row r="80" spans="1:3">
      <c r="A80" t="s">
        <v>227</v>
      </c>
      <c r="B80">
        <v>8176</v>
      </c>
      <c r="C80" t="s">
        <v>70</v>
      </c>
    </row>
    <row r="81" spans="1:3">
      <c r="A81" t="s">
        <v>156</v>
      </c>
      <c r="B81">
        <v>39176</v>
      </c>
      <c r="C81" t="s">
        <v>70</v>
      </c>
    </row>
    <row r="82" spans="1:3">
      <c r="A82" t="s">
        <v>228</v>
      </c>
      <c r="B82">
        <v>8200</v>
      </c>
      <c r="C82" t="s">
        <v>71</v>
      </c>
    </row>
    <row r="83" spans="1:3">
      <c r="A83" t="s">
        <v>157</v>
      </c>
      <c r="B83">
        <v>39200</v>
      </c>
      <c r="C83" t="s">
        <v>71</v>
      </c>
    </row>
    <row r="84" spans="1:3">
      <c r="A84" t="s">
        <v>229</v>
      </c>
      <c r="B84">
        <v>8223</v>
      </c>
      <c r="C84" t="s">
        <v>72</v>
      </c>
    </row>
    <row r="85" spans="1:3">
      <c r="A85" t="s">
        <v>158</v>
      </c>
      <c r="B85">
        <v>39223</v>
      </c>
      <c r="C85" t="s">
        <v>72</v>
      </c>
    </row>
  </sheetData>
  <sheetCalcPr fullCalcOnLoad="1"/>
  <sortState ref="A1:XFD1048576">
    <sortCondition ref="C1:C1048576"/>
  </sortState>
  <phoneticPr fontId="3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ETOMO_OBS_Drop_Plan</vt:lpstr>
      <vt:lpstr>FinalResults</vt:lpstr>
      <vt:lpstr>ETOMO_Deployment</vt:lpstr>
      <vt:lpstr>recover_work.csv</vt:lpstr>
      <vt:lpstr>recover_work2</vt:lpstr>
      <vt:lpstr>QC</vt:lpstr>
      <vt:lpstr>Crossing_info</vt:lpstr>
    </vt:vector>
  </TitlesOfParts>
  <Company>UCSD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Ernest Aaron</dc:creator>
  <cp:lastModifiedBy>Douglas Toomey</cp:lastModifiedBy>
  <cp:lastPrinted>2009-09-19T03:04:37Z</cp:lastPrinted>
  <dcterms:created xsi:type="dcterms:W3CDTF">2009-08-22T04:35:56Z</dcterms:created>
  <dcterms:modified xsi:type="dcterms:W3CDTF">2010-01-12T22:12:39Z</dcterms:modified>
</cp:coreProperties>
</file>