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17055" windowHeight="10830" activeTab="2"/>
  </bookViews>
  <sheets>
    <sheet name="RAW" sheetId="1" r:id="rId1"/>
    <sheet name="SA+ST" sheetId="3" r:id="rId2"/>
    <sheet name="standards" sheetId="4" r:id="rId3"/>
    <sheet name="StdsVals" sheetId="8" r:id="rId4"/>
    <sheet name="Swart1991" sheetId="7" r:id="rId5"/>
  </sheets>
  <definedNames>
    <definedName name="carbs.wke">'SA+ST'!$A$1:$K$260</definedName>
  </definedNames>
  <calcPr calcId="124519"/>
</workbook>
</file>

<file path=xl/calcChain.xml><?xml version="1.0" encoding="utf-8"?>
<calcChain xmlns="http://schemas.openxmlformats.org/spreadsheetml/2006/main">
  <c r="R140" i="4"/>
  <c r="R137"/>
  <c r="R126"/>
  <c r="R115"/>
  <c r="R104"/>
  <c r="R93"/>
  <c r="R82"/>
  <c r="T5"/>
  <c r="S5"/>
  <c r="R5"/>
  <c r="R71" s="1"/>
  <c r="R60"/>
  <c r="R38"/>
  <c r="R16"/>
  <c r="P137"/>
  <c r="O137"/>
  <c r="N137"/>
  <c r="P126"/>
  <c r="O126"/>
  <c r="N126"/>
  <c r="P115"/>
  <c r="O115"/>
  <c r="N115"/>
  <c r="P104"/>
  <c r="O104"/>
  <c r="N104"/>
  <c r="P93"/>
  <c r="O93"/>
  <c r="N93"/>
  <c r="P82"/>
  <c r="O82"/>
  <c r="N82"/>
  <c r="P71"/>
  <c r="O71"/>
  <c r="N71"/>
  <c r="Q71" s="1"/>
  <c r="P60"/>
  <c r="O60"/>
  <c r="N60"/>
  <c r="Q60" s="1"/>
  <c r="P49"/>
  <c r="O49"/>
  <c r="N49"/>
  <c r="Q49" s="1"/>
  <c r="P38"/>
  <c r="O38"/>
  <c r="N38"/>
  <c r="Q38" s="1"/>
  <c r="P27"/>
  <c r="O27"/>
  <c r="N27"/>
  <c r="Q27" s="1"/>
  <c r="P16"/>
  <c r="O16"/>
  <c r="N16"/>
  <c r="R27" l="1"/>
  <c r="R49"/>
  <c r="F11" i="7"/>
  <c r="G11" s="1"/>
  <c r="F10"/>
  <c r="G10" s="1"/>
  <c r="F9"/>
  <c r="G9" s="1"/>
  <c r="F8"/>
  <c r="G8" s="1"/>
  <c r="F7"/>
  <c r="G7" s="1"/>
  <c r="F6"/>
  <c r="G6" s="1"/>
  <c r="F5"/>
  <c r="G5" s="1"/>
  <c r="F4"/>
  <c r="B11"/>
  <c r="C11" s="1"/>
  <c r="B10"/>
  <c r="B9"/>
  <c r="C9" s="1"/>
  <c r="B8"/>
  <c r="B7"/>
  <c r="C7" s="1"/>
  <c r="B6"/>
  <c r="B5"/>
  <c r="C5" s="1"/>
  <c r="B4"/>
  <c r="C10"/>
  <c r="C8"/>
  <c r="C6"/>
  <c r="G4"/>
  <c r="C4"/>
  <c r="V16" i="4"/>
  <c r="Y16" s="1"/>
  <c r="Z16" s="1"/>
  <c r="AC5" s="1"/>
  <c r="Q16"/>
  <c r="X16"/>
  <c r="W16"/>
  <c r="AA5" l="1"/>
  <c r="AB5"/>
</calcChain>
</file>

<file path=xl/sharedStrings.xml><?xml version="1.0" encoding="utf-8"?>
<sst xmlns="http://schemas.openxmlformats.org/spreadsheetml/2006/main" count="2608" uniqueCount="111">
  <si>
    <t>Date</t>
  </si>
  <si>
    <t>Time</t>
  </si>
  <si>
    <t>Start</t>
  </si>
  <si>
    <t>Rt</t>
  </si>
  <si>
    <t>Area 44</t>
  </si>
  <si>
    <t>Ampl  44</t>
  </si>
  <si>
    <t>NBS19</t>
  </si>
  <si>
    <t>Fractionation correction, 70°C -----&gt;</t>
  </si>
  <si>
    <t>ID1</t>
  </si>
  <si>
    <t>avg</t>
  </si>
  <si>
    <t>stdev</t>
  </si>
  <si>
    <t>offset</t>
  </si>
  <si>
    <t>correction</t>
  </si>
  <si>
    <t>stderr</t>
  </si>
  <si>
    <t>d13C</t>
  </si>
  <si>
    <t>d18O</t>
  </si>
  <si>
    <t>Pk#</t>
  </si>
  <si>
    <t>std</t>
  </si>
  <si>
    <t>Area44</t>
  </si>
  <si>
    <t>Amp44</t>
  </si>
  <si>
    <t>ID2, wt</t>
  </si>
  <si>
    <t>FileHeader: Filename</t>
  </si>
  <si>
    <t>Identifier 1</t>
  </si>
  <si>
    <t>Identifier 2</t>
  </si>
  <si>
    <t>Peak Nr</t>
  </si>
  <si>
    <t>d 13C/12C</t>
  </si>
  <si>
    <t>d 18O/16O</t>
  </si>
  <si>
    <t>alpha</t>
  </si>
  <si>
    <t>T, K</t>
  </si>
  <si>
    <t>T, C</t>
  </si>
  <si>
    <t>acid bath</t>
  </si>
  <si>
    <t>sealed vessel</t>
  </si>
  <si>
    <t>Carbonates</t>
  </si>
  <si>
    <t>Marble</t>
  </si>
  <si>
    <t xml:space="preserve">Carara         </t>
  </si>
  <si>
    <t>CaCO3</t>
  </si>
  <si>
    <t>calcite</t>
  </si>
  <si>
    <t>MCA-7</t>
  </si>
  <si>
    <t>MCA-8</t>
  </si>
  <si>
    <t>carbonatite</t>
  </si>
  <si>
    <t>MCA-9</t>
  </si>
  <si>
    <t>limestone</t>
  </si>
  <si>
    <t>KH-2</t>
  </si>
  <si>
    <t>MCA7</t>
  </si>
  <si>
    <t>10/14/08</t>
  </si>
  <si>
    <t>12:23:28</t>
  </si>
  <si>
    <t>4097__1_ NBS19_0_184.dxf</t>
  </si>
  <si>
    <t>1. NBS19</t>
  </si>
  <si>
    <t>0.184</t>
  </si>
  <si>
    <t>12:37:28</t>
  </si>
  <si>
    <t>4098__2_ NBS19-1_0_368.dxf</t>
  </si>
  <si>
    <t>2. NBS19-1</t>
  </si>
  <si>
    <t>0.368</t>
  </si>
  <si>
    <t>12:51:26</t>
  </si>
  <si>
    <t>4099__3_ SB08_0_260.dxf</t>
  </si>
  <si>
    <t>3. SB08</t>
  </si>
  <si>
    <t>0.260</t>
  </si>
  <si>
    <t>13:05:26</t>
  </si>
  <si>
    <t>4100__4_ SB08_0_270.dxf</t>
  </si>
  <si>
    <t>4. SB08</t>
  </si>
  <si>
    <t>0.270</t>
  </si>
  <si>
    <t>13:19:24</t>
  </si>
  <si>
    <t>4101__5_ MCA8_0_417.dxf</t>
  </si>
  <si>
    <t>5. MCA8</t>
  </si>
  <si>
    <t>0.417</t>
  </si>
  <si>
    <t>13:33:24</t>
  </si>
  <si>
    <t>4102__6_ NBS19x_0_227.dxf</t>
  </si>
  <si>
    <t>6. NBS19x</t>
  </si>
  <si>
    <t>0.227</t>
  </si>
  <si>
    <t>13:47:22</t>
  </si>
  <si>
    <t>4103__7_ MCA8_0_185.dxf</t>
  </si>
  <si>
    <t>7. MCA8</t>
  </si>
  <si>
    <t>0.185</t>
  </si>
  <si>
    <t>14:01:22</t>
  </si>
  <si>
    <t>4104__8_ SB08_0_327.dxf</t>
  </si>
  <si>
    <t>8. SB08</t>
  </si>
  <si>
    <t>0.327</t>
  </si>
  <si>
    <t>14:15:21</t>
  </si>
  <si>
    <t>4105__9_ NBS19x_0_192.dxf</t>
  </si>
  <si>
    <t>9. NBS19x</t>
  </si>
  <si>
    <t>0.192</t>
  </si>
  <si>
    <t>14:29:20</t>
  </si>
  <si>
    <t>4106__10_ SB08_0_366.dxf</t>
  </si>
  <si>
    <t>10. SB08</t>
  </si>
  <si>
    <t>0.366</t>
  </si>
  <si>
    <t>14:43:19</t>
  </si>
  <si>
    <t>4107__11_ SB08_0_320.dxf</t>
  </si>
  <si>
    <t>11. SB08</t>
  </si>
  <si>
    <t>0.320</t>
  </si>
  <si>
    <t>14:57:18</t>
  </si>
  <si>
    <t>4108__12_ NBS19-1_0_292.dxf</t>
  </si>
  <si>
    <t>12. NBS19-1</t>
  </si>
  <si>
    <t>0.292</t>
  </si>
  <si>
    <t>15:11:17</t>
  </si>
  <si>
    <t>4109__13_ SB08_0_260.dxf</t>
  </si>
  <si>
    <t>13. SB08</t>
  </si>
  <si>
    <t>15:25:16</t>
  </si>
  <si>
    <t>4110__14_ NBS19-1_0_297.dxf</t>
  </si>
  <si>
    <t>14. NBS19-1</t>
  </si>
  <si>
    <t>0.297</t>
  </si>
  <si>
    <t>15:39:15</t>
  </si>
  <si>
    <t>4111__15_ MCA7_0_220.dxf</t>
  </si>
  <si>
    <t>15. MCA7</t>
  </si>
  <si>
    <t>0.220</t>
  </si>
  <si>
    <t>15:53:13</t>
  </si>
  <si>
    <t>4112__16_ MCA7_0_249.dxf</t>
  </si>
  <si>
    <t>16. MCA7</t>
  </si>
  <si>
    <t>0.249</t>
  </si>
  <si>
    <t>corrected</t>
  </si>
  <si>
    <t>outlierr</t>
  </si>
  <si>
    <t>average</t>
  </si>
</sst>
</file>

<file path=xl/styles.xml><?xml version="1.0" encoding="utf-8"?>
<styleSheet xmlns="http://schemas.openxmlformats.org/spreadsheetml/2006/main">
  <fonts count="6">
    <font>
      <sz val="10"/>
      <name val="MS Sans Serif"/>
    </font>
    <font>
      <sz val="8"/>
      <name val="MS Sans Serif"/>
      <family val="2"/>
    </font>
    <font>
      <b/>
      <sz val="10"/>
      <name val="MS Sans Serif"/>
      <family val="2"/>
    </font>
    <font>
      <b/>
      <sz val="10"/>
      <color indexed="10"/>
      <name val="MS Sans Serif"/>
      <family val="2"/>
    </font>
    <font>
      <b/>
      <sz val="10"/>
      <color indexed="12"/>
      <name val="MS Sans Serif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quotePrefix="1" applyNumberFormat="1"/>
    <xf numFmtId="0" fontId="2" fillId="0" borderId="0" xfId="0" applyFont="1"/>
    <xf numFmtId="0" fontId="2" fillId="0" borderId="0" xfId="0" applyNumberFormat="1" applyFont="1"/>
    <xf numFmtId="0" fontId="2" fillId="0" borderId="0" xfId="0" quotePrefix="1" applyNumberFormat="1" applyFont="1"/>
    <xf numFmtId="2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quotePrefix="1" applyNumberFormat="1" applyFont="1"/>
    <xf numFmtId="1" fontId="2" fillId="0" borderId="0" xfId="0" quotePrefix="1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80"/>
  <sheetViews>
    <sheetView workbookViewId="0">
      <selection activeCell="A2" sqref="A2:L242"/>
    </sheetView>
  </sheetViews>
  <sheetFormatPr defaultRowHeight="12.75"/>
  <cols>
    <col min="3" max="3" width="28.42578125" bestFit="1" customWidth="1"/>
  </cols>
  <sheetData>
    <row r="1" spans="1:12">
      <c r="A1" s="1" t="s">
        <v>0</v>
      </c>
      <c r="B1" s="1" t="s">
        <v>1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25</v>
      </c>
      <c r="L1" s="1" t="s">
        <v>26</v>
      </c>
    </row>
    <row r="2" spans="1:12">
      <c r="A2" s="1" t="s">
        <v>44</v>
      </c>
      <c r="B2" s="1" t="s">
        <v>45</v>
      </c>
      <c r="C2" s="1" t="s">
        <v>46</v>
      </c>
      <c r="D2" s="1" t="s">
        <v>47</v>
      </c>
      <c r="E2" s="1" t="s">
        <v>48</v>
      </c>
      <c r="F2" s="1">
        <v>1</v>
      </c>
      <c r="G2" s="1">
        <v>17.3</v>
      </c>
      <c r="H2" s="1">
        <v>37.200000000000003</v>
      </c>
      <c r="I2" s="1">
        <v>80.031000000000006</v>
      </c>
      <c r="J2" s="1">
        <v>4181</v>
      </c>
      <c r="K2" s="1">
        <v>-35.851999999999997</v>
      </c>
      <c r="L2" s="1">
        <v>35.731999999999999</v>
      </c>
    </row>
    <row r="3" spans="1:12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>
        <v>2</v>
      </c>
      <c r="G3" s="1">
        <v>57.3</v>
      </c>
      <c r="H3" s="1">
        <v>77.099999999999994</v>
      </c>
      <c r="I3" s="1">
        <v>79.33</v>
      </c>
      <c r="J3" s="1">
        <v>4166</v>
      </c>
      <c r="K3" s="1">
        <v>-35.840000000000003</v>
      </c>
      <c r="L3" s="1">
        <v>35.712000000000003</v>
      </c>
    </row>
    <row r="4" spans="1:12">
      <c r="A4" s="1" t="s">
        <v>44</v>
      </c>
      <c r="B4" s="1" t="s">
        <v>45</v>
      </c>
      <c r="C4" s="1" t="s">
        <v>46</v>
      </c>
      <c r="D4" s="1" t="s">
        <v>47</v>
      </c>
      <c r="E4" s="1" t="s">
        <v>48</v>
      </c>
      <c r="F4" s="1">
        <v>3</v>
      </c>
      <c r="G4" s="1">
        <v>97</v>
      </c>
      <c r="H4" s="1">
        <v>116.8</v>
      </c>
      <c r="I4" s="1">
        <v>79.709000000000003</v>
      </c>
      <c r="J4" s="1">
        <v>4170</v>
      </c>
      <c r="K4" s="1">
        <v>-35.841000000000001</v>
      </c>
      <c r="L4" s="1">
        <v>35.728999999999999</v>
      </c>
    </row>
    <row r="5" spans="1:12">
      <c r="A5" s="1" t="s">
        <v>44</v>
      </c>
      <c r="B5" s="1" t="s">
        <v>45</v>
      </c>
      <c r="C5" s="1" t="s">
        <v>46</v>
      </c>
      <c r="D5" s="1" t="s">
        <v>47</v>
      </c>
      <c r="E5" s="1" t="s">
        <v>48</v>
      </c>
      <c r="F5" s="1">
        <v>4</v>
      </c>
      <c r="G5" s="1">
        <v>136.69999999999999</v>
      </c>
      <c r="H5" s="1">
        <v>157</v>
      </c>
      <c r="I5" s="1">
        <v>80.534999999999997</v>
      </c>
      <c r="J5" s="1">
        <v>4167</v>
      </c>
      <c r="K5" s="1">
        <v>-35.819000000000003</v>
      </c>
      <c r="L5" s="1">
        <v>35.734999999999999</v>
      </c>
    </row>
    <row r="6" spans="1:12">
      <c r="A6" s="1" t="s">
        <v>44</v>
      </c>
      <c r="B6" s="1" t="s">
        <v>45</v>
      </c>
      <c r="C6" s="1" t="s">
        <v>46</v>
      </c>
      <c r="D6" s="1" t="s">
        <v>47</v>
      </c>
      <c r="E6" s="1" t="s">
        <v>48</v>
      </c>
      <c r="F6" s="1">
        <v>5</v>
      </c>
      <c r="G6" s="1">
        <v>200</v>
      </c>
      <c r="H6" s="1">
        <v>205.9</v>
      </c>
      <c r="I6" s="1">
        <v>28.219000000000001</v>
      </c>
      <c r="J6" s="1">
        <v>5743</v>
      </c>
      <c r="K6" s="1">
        <v>2.085</v>
      </c>
      <c r="L6" s="1">
        <v>37.868000000000002</v>
      </c>
    </row>
    <row r="7" spans="1:1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>
        <v>6</v>
      </c>
      <c r="G7" s="1">
        <v>249.5</v>
      </c>
      <c r="H7" s="1">
        <v>255.2</v>
      </c>
      <c r="I7" s="1">
        <v>26.832999999999998</v>
      </c>
      <c r="J7" s="1">
        <v>5489</v>
      </c>
      <c r="K7" s="1">
        <v>2.0579999999999998</v>
      </c>
      <c r="L7" s="1">
        <v>37.807000000000002</v>
      </c>
    </row>
    <row r="8" spans="1:12">
      <c r="A8" s="1" t="s">
        <v>44</v>
      </c>
      <c r="B8" s="1" t="s">
        <v>45</v>
      </c>
      <c r="C8" s="1" t="s">
        <v>46</v>
      </c>
      <c r="D8" s="1" t="s">
        <v>47</v>
      </c>
      <c r="E8" s="1" t="s">
        <v>48</v>
      </c>
      <c r="F8" s="1">
        <v>7</v>
      </c>
      <c r="G8" s="1">
        <v>299.3</v>
      </c>
      <c r="H8" s="1">
        <v>305.10000000000002</v>
      </c>
      <c r="I8" s="1">
        <v>25.568000000000001</v>
      </c>
      <c r="J8" s="1">
        <v>5230</v>
      </c>
      <c r="K8" s="1">
        <v>2.0670000000000002</v>
      </c>
      <c r="L8" s="1">
        <v>37.880000000000003</v>
      </c>
    </row>
    <row r="9" spans="1:12">
      <c r="A9" s="1" t="s">
        <v>44</v>
      </c>
      <c r="B9" s="1" t="s">
        <v>45</v>
      </c>
      <c r="C9" s="1" t="s">
        <v>46</v>
      </c>
      <c r="D9" s="1" t="s">
        <v>47</v>
      </c>
      <c r="E9" s="1" t="s">
        <v>48</v>
      </c>
      <c r="F9" s="1">
        <v>8</v>
      </c>
      <c r="G9" s="1">
        <v>348.8</v>
      </c>
      <c r="H9" s="1">
        <v>354.5</v>
      </c>
      <c r="I9" s="1">
        <v>24.202999999999999</v>
      </c>
      <c r="J9" s="1">
        <v>4957</v>
      </c>
      <c r="K9" s="1">
        <v>2.0470000000000002</v>
      </c>
      <c r="L9" s="1">
        <v>37.875999999999998</v>
      </c>
    </row>
    <row r="10" spans="1:12">
      <c r="A10" s="1" t="s">
        <v>44</v>
      </c>
      <c r="B10" s="1" t="s">
        <v>45</v>
      </c>
      <c r="C10" s="1" t="s">
        <v>46</v>
      </c>
      <c r="D10" s="1" t="s">
        <v>47</v>
      </c>
      <c r="E10" s="1" t="s">
        <v>48</v>
      </c>
      <c r="F10" s="1">
        <v>9</v>
      </c>
      <c r="G10" s="1">
        <v>398.8</v>
      </c>
      <c r="H10" s="1">
        <v>404.4</v>
      </c>
      <c r="I10" s="1">
        <v>22.97</v>
      </c>
      <c r="J10" s="1">
        <v>4703</v>
      </c>
      <c r="K10" s="1">
        <v>2.036</v>
      </c>
      <c r="L10" s="1">
        <v>37.869999999999997</v>
      </c>
    </row>
    <row r="11" spans="1:12">
      <c r="A11" s="1" t="s">
        <v>44</v>
      </c>
      <c r="B11" s="1" t="s">
        <v>45</v>
      </c>
      <c r="C11" s="1" t="s">
        <v>46</v>
      </c>
      <c r="D11" s="1" t="s">
        <v>47</v>
      </c>
      <c r="E11" s="1" t="s">
        <v>48</v>
      </c>
      <c r="F11" s="1">
        <v>10</v>
      </c>
      <c r="G11" s="1">
        <v>448.5</v>
      </c>
      <c r="H11" s="1">
        <v>454.2</v>
      </c>
      <c r="I11" s="1">
        <v>21.789000000000001</v>
      </c>
      <c r="J11" s="1">
        <v>4455</v>
      </c>
      <c r="K11" s="1">
        <v>2.0230000000000001</v>
      </c>
      <c r="L11" s="1">
        <v>37.923000000000002</v>
      </c>
    </row>
    <row r="12" spans="1:12">
      <c r="A12" s="1" t="s">
        <v>44</v>
      </c>
      <c r="B12" s="1" t="s">
        <v>45</v>
      </c>
      <c r="C12" s="1" t="s">
        <v>46</v>
      </c>
      <c r="D12" s="1" t="s">
        <v>47</v>
      </c>
      <c r="E12" s="1" t="s">
        <v>48</v>
      </c>
      <c r="F12" s="1">
        <v>11</v>
      </c>
      <c r="G12" s="1">
        <v>498.3</v>
      </c>
      <c r="H12" s="1">
        <v>504.1</v>
      </c>
      <c r="I12" s="1">
        <v>20.693000000000001</v>
      </c>
      <c r="J12" s="1">
        <v>4233</v>
      </c>
      <c r="K12" s="1">
        <v>1.9890000000000001</v>
      </c>
      <c r="L12" s="1">
        <v>37.851999999999997</v>
      </c>
    </row>
    <row r="13" spans="1:12">
      <c r="A13" s="1" t="s">
        <v>44</v>
      </c>
      <c r="B13" s="1" t="s">
        <v>45</v>
      </c>
      <c r="C13" s="1" t="s">
        <v>46</v>
      </c>
      <c r="D13" s="1" t="s">
        <v>47</v>
      </c>
      <c r="E13" s="1" t="s">
        <v>48</v>
      </c>
      <c r="F13" s="1">
        <v>12</v>
      </c>
      <c r="G13" s="1">
        <v>548</v>
      </c>
      <c r="H13" s="1">
        <v>553.79999999999995</v>
      </c>
      <c r="I13" s="1">
        <v>19.576000000000001</v>
      </c>
      <c r="J13" s="1">
        <v>4010</v>
      </c>
      <c r="K13" s="1">
        <v>1.976</v>
      </c>
      <c r="L13" s="1">
        <v>37.902000000000001</v>
      </c>
    </row>
    <row r="14" spans="1:12">
      <c r="A14" s="1" t="s">
        <v>44</v>
      </c>
      <c r="B14" s="1" t="s">
        <v>45</v>
      </c>
      <c r="C14" s="1" t="s">
        <v>46</v>
      </c>
      <c r="D14" s="1" t="s">
        <v>47</v>
      </c>
      <c r="E14" s="1" t="s">
        <v>48</v>
      </c>
      <c r="F14" s="1">
        <v>13</v>
      </c>
      <c r="G14" s="1">
        <v>597.70000000000005</v>
      </c>
      <c r="H14" s="1">
        <v>603.6</v>
      </c>
      <c r="I14" s="1">
        <v>18.571999999999999</v>
      </c>
      <c r="J14" s="1">
        <v>3799</v>
      </c>
      <c r="K14" s="1">
        <v>2.0350000000000001</v>
      </c>
      <c r="L14" s="1">
        <v>37.841999999999999</v>
      </c>
    </row>
    <row r="15" spans="1:12">
      <c r="A15" s="1" t="s">
        <v>44</v>
      </c>
      <c r="B15" s="1" t="s">
        <v>45</v>
      </c>
      <c r="C15" s="1" t="s">
        <v>46</v>
      </c>
      <c r="D15" s="1" t="s">
        <v>47</v>
      </c>
      <c r="E15" s="1" t="s">
        <v>48</v>
      </c>
      <c r="F15" s="1">
        <v>14</v>
      </c>
      <c r="G15" s="1">
        <v>647.29999999999995</v>
      </c>
      <c r="H15" s="1">
        <v>653.1</v>
      </c>
      <c r="I15" s="1">
        <v>17.611999999999998</v>
      </c>
      <c r="J15" s="1">
        <v>3609</v>
      </c>
      <c r="K15" s="1">
        <v>1.998</v>
      </c>
      <c r="L15" s="1">
        <v>37.863999999999997</v>
      </c>
    </row>
    <row r="16" spans="1:12">
      <c r="A16" s="1" t="s">
        <v>44</v>
      </c>
      <c r="B16" s="1" t="s">
        <v>45</v>
      </c>
      <c r="C16" s="1" t="s">
        <v>46</v>
      </c>
      <c r="D16" s="1" t="s">
        <v>47</v>
      </c>
      <c r="E16" s="1" t="s">
        <v>48</v>
      </c>
      <c r="F16" s="1">
        <v>15</v>
      </c>
      <c r="G16" s="1">
        <v>703.9</v>
      </c>
      <c r="H16" s="1">
        <v>724</v>
      </c>
      <c r="I16" s="1">
        <v>79.62</v>
      </c>
      <c r="J16" s="1">
        <v>4160</v>
      </c>
      <c r="K16" s="1">
        <v>-35.880000000000003</v>
      </c>
      <c r="L16" s="1">
        <v>35.786000000000001</v>
      </c>
    </row>
    <row r="17" spans="1:12">
      <c r="A17" s="1" t="s">
        <v>44</v>
      </c>
      <c r="B17" s="1" t="s">
        <v>49</v>
      </c>
      <c r="C17" s="1" t="s">
        <v>50</v>
      </c>
      <c r="D17" s="1" t="s">
        <v>51</v>
      </c>
      <c r="E17" s="1" t="s">
        <v>52</v>
      </c>
      <c r="F17" s="1">
        <v>1</v>
      </c>
      <c r="G17" s="1">
        <v>17.3</v>
      </c>
      <c r="H17" s="1">
        <v>37.4</v>
      </c>
      <c r="I17" s="1">
        <v>80.052000000000007</v>
      </c>
      <c r="J17" s="1">
        <v>4185</v>
      </c>
      <c r="K17" s="1">
        <v>-35.805999999999997</v>
      </c>
      <c r="L17" s="1">
        <v>35.79</v>
      </c>
    </row>
    <row r="18" spans="1:12">
      <c r="A18" s="1" t="s">
        <v>44</v>
      </c>
      <c r="B18" s="1" t="s">
        <v>49</v>
      </c>
      <c r="C18" s="1" t="s">
        <v>50</v>
      </c>
      <c r="D18" s="1" t="s">
        <v>51</v>
      </c>
      <c r="E18" s="1" t="s">
        <v>52</v>
      </c>
      <c r="F18" s="1">
        <v>2</v>
      </c>
      <c r="G18" s="1">
        <v>57.3</v>
      </c>
      <c r="H18" s="1">
        <v>77.099999999999994</v>
      </c>
      <c r="I18" s="1">
        <v>79.218999999999994</v>
      </c>
      <c r="J18" s="1">
        <v>4157</v>
      </c>
      <c r="K18" s="1">
        <v>-35.840000000000003</v>
      </c>
      <c r="L18" s="1">
        <v>35.712000000000003</v>
      </c>
    </row>
    <row r="19" spans="1:12">
      <c r="A19" s="1" t="s">
        <v>44</v>
      </c>
      <c r="B19" s="1" t="s">
        <v>49</v>
      </c>
      <c r="C19" s="1" t="s">
        <v>50</v>
      </c>
      <c r="D19" s="1" t="s">
        <v>51</v>
      </c>
      <c r="E19" s="1" t="s">
        <v>52</v>
      </c>
      <c r="F19" s="1">
        <v>3</v>
      </c>
      <c r="G19" s="1">
        <v>97</v>
      </c>
      <c r="H19" s="1">
        <v>117</v>
      </c>
      <c r="I19" s="1">
        <v>79.597999999999999</v>
      </c>
      <c r="J19" s="1">
        <v>4156</v>
      </c>
      <c r="K19" s="1">
        <v>-35.847000000000001</v>
      </c>
      <c r="L19" s="1">
        <v>35.725999999999999</v>
      </c>
    </row>
    <row r="20" spans="1:12">
      <c r="A20" s="1" t="s">
        <v>44</v>
      </c>
      <c r="B20" s="1" t="s">
        <v>49</v>
      </c>
      <c r="C20" s="1" t="s">
        <v>50</v>
      </c>
      <c r="D20" s="1" t="s">
        <v>51</v>
      </c>
      <c r="E20" s="1" t="s">
        <v>52</v>
      </c>
      <c r="F20" s="1">
        <v>4</v>
      </c>
      <c r="G20" s="1">
        <v>136.69999999999999</v>
      </c>
      <c r="H20" s="1">
        <v>157</v>
      </c>
      <c r="I20" s="1">
        <v>80.207999999999998</v>
      </c>
      <c r="J20" s="1">
        <v>4158</v>
      </c>
      <c r="K20" s="1">
        <v>-35.848999999999997</v>
      </c>
      <c r="L20" s="1">
        <v>35.729999999999997</v>
      </c>
    </row>
    <row r="21" spans="1:12">
      <c r="A21" s="1" t="s">
        <v>44</v>
      </c>
      <c r="B21" s="1" t="s">
        <v>49</v>
      </c>
      <c r="C21" s="1" t="s">
        <v>50</v>
      </c>
      <c r="D21" s="1" t="s">
        <v>51</v>
      </c>
      <c r="E21" s="1" t="s">
        <v>52</v>
      </c>
      <c r="F21" s="1">
        <v>5</v>
      </c>
      <c r="G21" s="1">
        <v>199.6</v>
      </c>
      <c r="H21" s="1">
        <v>205.4</v>
      </c>
      <c r="I21" s="1">
        <v>76.125</v>
      </c>
      <c r="J21" s="1">
        <v>15498</v>
      </c>
      <c r="K21" s="1">
        <v>2.129</v>
      </c>
      <c r="L21" s="1">
        <v>37.82</v>
      </c>
    </row>
    <row r="22" spans="1:12">
      <c r="A22" s="1" t="s">
        <v>44</v>
      </c>
      <c r="B22" s="1" t="s">
        <v>49</v>
      </c>
      <c r="C22" s="1" t="s">
        <v>50</v>
      </c>
      <c r="D22" s="1" t="s">
        <v>51</v>
      </c>
      <c r="E22" s="1" t="s">
        <v>52</v>
      </c>
      <c r="F22" s="1">
        <v>6</v>
      </c>
      <c r="G22" s="1">
        <v>249.3</v>
      </c>
      <c r="H22" s="1">
        <v>255.2</v>
      </c>
      <c r="I22" s="1">
        <v>72.813000000000002</v>
      </c>
      <c r="J22" s="1">
        <v>14851</v>
      </c>
      <c r="K22" s="1">
        <v>2.0790000000000002</v>
      </c>
      <c r="L22" s="1">
        <v>37.828000000000003</v>
      </c>
    </row>
    <row r="23" spans="1:12">
      <c r="A23" s="1" t="s">
        <v>44</v>
      </c>
      <c r="B23" s="1" t="s">
        <v>49</v>
      </c>
      <c r="C23" s="1" t="s">
        <v>50</v>
      </c>
      <c r="D23" s="1" t="s">
        <v>51</v>
      </c>
      <c r="E23" s="1" t="s">
        <v>52</v>
      </c>
      <c r="F23" s="1">
        <v>7</v>
      </c>
      <c r="G23" s="1">
        <v>299.3</v>
      </c>
      <c r="H23" s="1">
        <v>305.10000000000002</v>
      </c>
      <c r="I23" s="1">
        <v>69.399000000000001</v>
      </c>
      <c r="J23" s="1">
        <v>14150</v>
      </c>
      <c r="K23" s="1">
        <v>2.0739999999999998</v>
      </c>
      <c r="L23" s="1">
        <v>37.822000000000003</v>
      </c>
    </row>
    <row r="24" spans="1:12">
      <c r="A24" s="1" t="s">
        <v>44</v>
      </c>
      <c r="B24" s="1" t="s">
        <v>49</v>
      </c>
      <c r="C24" s="1" t="s">
        <v>50</v>
      </c>
      <c r="D24" s="1" t="s">
        <v>51</v>
      </c>
      <c r="E24" s="1" t="s">
        <v>52</v>
      </c>
      <c r="F24" s="1">
        <v>8</v>
      </c>
      <c r="G24" s="1">
        <v>348.8</v>
      </c>
      <c r="H24" s="1">
        <v>354.7</v>
      </c>
      <c r="I24" s="1">
        <v>66.132999999999996</v>
      </c>
      <c r="J24" s="1">
        <v>13480</v>
      </c>
      <c r="K24" s="1">
        <v>2.0430000000000001</v>
      </c>
      <c r="L24" s="1">
        <v>37.868000000000002</v>
      </c>
    </row>
    <row r="25" spans="1:12">
      <c r="A25" s="1" t="s">
        <v>44</v>
      </c>
      <c r="B25" s="1" t="s">
        <v>49</v>
      </c>
      <c r="C25" s="1" t="s">
        <v>50</v>
      </c>
      <c r="D25" s="1" t="s">
        <v>51</v>
      </c>
      <c r="E25" s="1" t="s">
        <v>52</v>
      </c>
      <c r="F25" s="1">
        <v>9</v>
      </c>
      <c r="G25" s="1">
        <v>398.8</v>
      </c>
      <c r="H25" s="1">
        <v>404.4</v>
      </c>
      <c r="I25" s="1">
        <v>62.851999999999997</v>
      </c>
      <c r="J25" s="1">
        <v>12807</v>
      </c>
      <c r="K25" s="1">
        <v>2.032</v>
      </c>
      <c r="L25" s="1">
        <v>37.875</v>
      </c>
    </row>
    <row r="26" spans="1:12">
      <c r="A26" s="1" t="s">
        <v>44</v>
      </c>
      <c r="B26" s="1" t="s">
        <v>49</v>
      </c>
      <c r="C26" s="1" t="s">
        <v>50</v>
      </c>
      <c r="D26" s="1" t="s">
        <v>51</v>
      </c>
      <c r="E26" s="1" t="s">
        <v>52</v>
      </c>
      <c r="F26" s="1">
        <v>10</v>
      </c>
      <c r="G26" s="1">
        <v>448.5</v>
      </c>
      <c r="H26" s="1">
        <v>454.2</v>
      </c>
      <c r="I26" s="1">
        <v>59.648000000000003</v>
      </c>
      <c r="J26" s="1">
        <v>12185</v>
      </c>
      <c r="K26" s="1">
        <v>2.0369999999999999</v>
      </c>
      <c r="L26" s="1">
        <v>37.857999999999997</v>
      </c>
    </row>
    <row r="27" spans="1:12">
      <c r="A27" s="1" t="s">
        <v>44</v>
      </c>
      <c r="B27" s="1" t="s">
        <v>49</v>
      </c>
      <c r="C27" s="1" t="s">
        <v>50</v>
      </c>
      <c r="D27" s="1" t="s">
        <v>51</v>
      </c>
      <c r="E27" s="1" t="s">
        <v>52</v>
      </c>
      <c r="F27" s="1">
        <v>11</v>
      </c>
      <c r="G27" s="1">
        <v>498</v>
      </c>
      <c r="H27" s="1">
        <v>503.9</v>
      </c>
      <c r="I27" s="1">
        <v>56.786999999999999</v>
      </c>
      <c r="J27" s="1">
        <v>11579</v>
      </c>
      <c r="K27" s="1">
        <v>2.0720000000000001</v>
      </c>
      <c r="L27" s="1">
        <v>37.911000000000001</v>
      </c>
    </row>
    <row r="28" spans="1:12">
      <c r="A28" s="1" t="s">
        <v>44</v>
      </c>
      <c r="B28" s="1" t="s">
        <v>49</v>
      </c>
      <c r="C28" s="1" t="s">
        <v>50</v>
      </c>
      <c r="D28" s="1" t="s">
        <v>51</v>
      </c>
      <c r="E28" s="1" t="s">
        <v>52</v>
      </c>
      <c r="F28" s="1">
        <v>12</v>
      </c>
      <c r="G28" s="1">
        <v>547.79999999999995</v>
      </c>
      <c r="H28" s="1">
        <v>553.6</v>
      </c>
      <c r="I28" s="1">
        <v>53.927999999999997</v>
      </c>
      <c r="J28" s="1">
        <v>11000</v>
      </c>
      <c r="K28" s="1">
        <v>2.0680000000000001</v>
      </c>
      <c r="L28" s="1">
        <v>37.866</v>
      </c>
    </row>
    <row r="29" spans="1:12">
      <c r="A29" s="1" t="s">
        <v>44</v>
      </c>
      <c r="B29" s="1" t="s">
        <v>49</v>
      </c>
      <c r="C29" s="1" t="s">
        <v>50</v>
      </c>
      <c r="D29" s="1" t="s">
        <v>51</v>
      </c>
      <c r="E29" s="1" t="s">
        <v>52</v>
      </c>
      <c r="F29" s="1">
        <v>13</v>
      </c>
      <c r="G29" s="1">
        <v>597.5</v>
      </c>
      <c r="H29" s="1">
        <v>603.4</v>
      </c>
      <c r="I29" s="1">
        <v>51.231000000000002</v>
      </c>
      <c r="J29" s="1">
        <v>10454</v>
      </c>
      <c r="K29" s="1">
        <v>2.0529999999999999</v>
      </c>
      <c r="L29" s="1">
        <v>37.902000000000001</v>
      </c>
    </row>
    <row r="30" spans="1:12">
      <c r="A30" s="1" t="s">
        <v>44</v>
      </c>
      <c r="B30" s="1" t="s">
        <v>49</v>
      </c>
      <c r="C30" s="1" t="s">
        <v>50</v>
      </c>
      <c r="D30" s="1" t="s">
        <v>51</v>
      </c>
      <c r="E30" s="1" t="s">
        <v>52</v>
      </c>
      <c r="F30" s="1">
        <v>14</v>
      </c>
      <c r="G30" s="1">
        <v>647.29999999999995</v>
      </c>
      <c r="H30" s="1">
        <v>653.1</v>
      </c>
      <c r="I30" s="1">
        <v>48.682000000000002</v>
      </c>
      <c r="J30" s="1">
        <v>9933</v>
      </c>
      <c r="K30" s="1">
        <v>2.0430000000000001</v>
      </c>
      <c r="L30" s="1">
        <v>37.915999999999997</v>
      </c>
    </row>
    <row r="31" spans="1:12">
      <c r="A31" s="1" t="s">
        <v>44</v>
      </c>
      <c r="B31" s="1" t="s">
        <v>49</v>
      </c>
      <c r="C31" s="1" t="s">
        <v>50</v>
      </c>
      <c r="D31" s="1" t="s">
        <v>51</v>
      </c>
      <c r="E31" s="1" t="s">
        <v>52</v>
      </c>
      <c r="F31" s="1">
        <v>15</v>
      </c>
      <c r="G31" s="1">
        <v>703.9</v>
      </c>
      <c r="H31" s="1">
        <v>724</v>
      </c>
      <c r="I31" s="1">
        <v>80.42</v>
      </c>
      <c r="J31" s="1">
        <v>4206</v>
      </c>
      <c r="K31" s="1">
        <v>-35.930999999999997</v>
      </c>
      <c r="L31" s="1">
        <v>35.75</v>
      </c>
    </row>
    <row r="32" spans="1:12">
      <c r="A32" s="1" t="s">
        <v>44</v>
      </c>
      <c r="B32" s="1" t="s">
        <v>53</v>
      </c>
      <c r="C32" s="1" t="s">
        <v>54</v>
      </c>
      <c r="D32" s="1" t="s">
        <v>55</v>
      </c>
      <c r="E32" s="1" t="s">
        <v>56</v>
      </c>
      <c r="F32" s="1">
        <v>1</v>
      </c>
      <c r="G32" s="1">
        <v>17.3</v>
      </c>
      <c r="H32" s="1">
        <v>37.4</v>
      </c>
      <c r="I32" s="1">
        <v>80.766999999999996</v>
      </c>
      <c r="J32" s="1">
        <v>4220</v>
      </c>
      <c r="K32" s="1">
        <v>-35.835000000000001</v>
      </c>
      <c r="L32" s="1">
        <v>35.734999999999999</v>
      </c>
    </row>
    <row r="33" spans="1:12">
      <c r="A33" s="1" t="s">
        <v>44</v>
      </c>
      <c r="B33" s="1" t="s">
        <v>53</v>
      </c>
      <c r="C33" s="1" t="s">
        <v>54</v>
      </c>
      <c r="D33" s="1" t="s">
        <v>55</v>
      </c>
      <c r="E33" s="1" t="s">
        <v>56</v>
      </c>
      <c r="F33" s="1">
        <v>2</v>
      </c>
      <c r="G33" s="1">
        <v>57.3</v>
      </c>
      <c r="H33" s="1">
        <v>77.099999999999994</v>
      </c>
      <c r="I33" s="1">
        <v>79.747</v>
      </c>
      <c r="J33" s="1">
        <v>4192</v>
      </c>
      <c r="K33" s="1">
        <v>-35.840000000000003</v>
      </c>
      <c r="L33" s="1">
        <v>35.712000000000003</v>
      </c>
    </row>
    <row r="34" spans="1:12">
      <c r="A34" s="1" t="s">
        <v>44</v>
      </c>
      <c r="B34" s="1" t="s">
        <v>53</v>
      </c>
      <c r="C34" s="1" t="s">
        <v>54</v>
      </c>
      <c r="D34" s="1" t="s">
        <v>55</v>
      </c>
      <c r="E34" s="1" t="s">
        <v>56</v>
      </c>
      <c r="F34" s="1">
        <v>3</v>
      </c>
      <c r="G34" s="1">
        <v>97</v>
      </c>
      <c r="H34" s="1">
        <v>116.8</v>
      </c>
      <c r="I34" s="1">
        <v>80.150000000000006</v>
      </c>
      <c r="J34" s="1">
        <v>4198</v>
      </c>
      <c r="K34" s="1">
        <v>-35.825000000000003</v>
      </c>
      <c r="L34" s="1">
        <v>35.728000000000002</v>
      </c>
    </row>
    <row r="35" spans="1:12">
      <c r="A35" s="1" t="s">
        <v>44</v>
      </c>
      <c r="B35" s="1" t="s">
        <v>53</v>
      </c>
      <c r="C35" s="1" t="s">
        <v>54</v>
      </c>
      <c r="D35" s="1" t="s">
        <v>55</v>
      </c>
      <c r="E35" s="1" t="s">
        <v>56</v>
      </c>
      <c r="F35" s="1">
        <v>4</v>
      </c>
      <c r="G35" s="1">
        <v>136.69999999999999</v>
      </c>
      <c r="H35" s="1">
        <v>157</v>
      </c>
      <c r="I35" s="1">
        <v>80.706999999999994</v>
      </c>
      <c r="J35" s="1">
        <v>4193</v>
      </c>
      <c r="K35" s="1">
        <v>-35.875</v>
      </c>
      <c r="L35" s="1">
        <v>35.71</v>
      </c>
    </row>
    <row r="36" spans="1:12">
      <c r="A36" s="1" t="s">
        <v>44</v>
      </c>
      <c r="B36" s="1" t="s">
        <v>53</v>
      </c>
      <c r="C36" s="1" t="s">
        <v>54</v>
      </c>
      <c r="D36" s="1" t="s">
        <v>55</v>
      </c>
      <c r="E36" s="1" t="s">
        <v>56</v>
      </c>
      <c r="F36" s="1">
        <v>5</v>
      </c>
      <c r="G36" s="1">
        <v>199.6</v>
      </c>
      <c r="H36" s="1">
        <v>205.4</v>
      </c>
      <c r="I36" s="1">
        <v>71.438000000000002</v>
      </c>
      <c r="J36" s="1">
        <v>14523</v>
      </c>
      <c r="K36" s="1">
        <v>-2.7360000000000002</v>
      </c>
      <c r="L36" s="1">
        <v>23.995999999999999</v>
      </c>
    </row>
    <row r="37" spans="1:12">
      <c r="A37" s="1" t="s">
        <v>44</v>
      </c>
      <c r="B37" s="1" t="s">
        <v>53</v>
      </c>
      <c r="C37" s="1" t="s">
        <v>54</v>
      </c>
      <c r="D37" s="1" t="s">
        <v>55</v>
      </c>
      <c r="E37" s="1" t="s">
        <v>56</v>
      </c>
      <c r="F37" s="1">
        <v>6</v>
      </c>
      <c r="G37" s="1">
        <v>249.3</v>
      </c>
      <c r="H37" s="1">
        <v>255.2</v>
      </c>
      <c r="I37" s="1">
        <v>68.019000000000005</v>
      </c>
      <c r="J37" s="1">
        <v>13849</v>
      </c>
      <c r="K37" s="1">
        <v>-2.7850000000000001</v>
      </c>
      <c r="L37" s="1">
        <v>24.007000000000001</v>
      </c>
    </row>
    <row r="38" spans="1:12">
      <c r="A38" s="1" t="s">
        <v>44</v>
      </c>
      <c r="B38" s="1" t="s">
        <v>53</v>
      </c>
      <c r="C38" s="1" t="s">
        <v>54</v>
      </c>
      <c r="D38" s="1" t="s">
        <v>55</v>
      </c>
      <c r="E38" s="1" t="s">
        <v>56</v>
      </c>
      <c r="F38" s="1">
        <v>7</v>
      </c>
      <c r="G38" s="1">
        <v>299.3</v>
      </c>
      <c r="H38" s="1">
        <v>305.10000000000002</v>
      </c>
      <c r="I38" s="1">
        <v>64.531999999999996</v>
      </c>
      <c r="J38" s="1">
        <v>13147</v>
      </c>
      <c r="K38" s="1">
        <v>-2.794</v>
      </c>
      <c r="L38" s="1">
        <v>24.004999999999999</v>
      </c>
    </row>
    <row r="39" spans="1:12">
      <c r="A39" s="1" t="s">
        <v>44</v>
      </c>
      <c r="B39" s="1" t="s">
        <v>53</v>
      </c>
      <c r="C39" s="1" t="s">
        <v>54</v>
      </c>
      <c r="D39" s="1" t="s">
        <v>55</v>
      </c>
      <c r="E39" s="1" t="s">
        <v>56</v>
      </c>
      <c r="F39" s="1">
        <v>8</v>
      </c>
      <c r="G39" s="1">
        <v>348.8</v>
      </c>
      <c r="H39" s="1">
        <v>354.7</v>
      </c>
      <c r="I39" s="1">
        <v>61.094000000000001</v>
      </c>
      <c r="J39" s="1">
        <v>12448</v>
      </c>
      <c r="K39" s="1">
        <v>-2.7679999999999998</v>
      </c>
      <c r="L39" s="1">
        <v>24.004000000000001</v>
      </c>
    </row>
    <row r="40" spans="1:12">
      <c r="A40" s="1" t="s">
        <v>44</v>
      </c>
      <c r="B40" s="1" t="s">
        <v>53</v>
      </c>
      <c r="C40" s="1" t="s">
        <v>54</v>
      </c>
      <c r="D40" s="1" t="s">
        <v>55</v>
      </c>
      <c r="E40" s="1" t="s">
        <v>56</v>
      </c>
      <c r="F40" s="1">
        <v>9</v>
      </c>
      <c r="G40" s="1">
        <v>398.8</v>
      </c>
      <c r="H40" s="1">
        <v>404.4</v>
      </c>
      <c r="I40" s="1">
        <v>57.719000000000001</v>
      </c>
      <c r="J40" s="1">
        <v>11760</v>
      </c>
      <c r="K40" s="1">
        <v>-2.802</v>
      </c>
      <c r="L40" s="1">
        <v>24.050999999999998</v>
      </c>
    </row>
    <row r="41" spans="1:12">
      <c r="A41" s="1" t="s">
        <v>44</v>
      </c>
      <c r="B41" s="1" t="s">
        <v>53</v>
      </c>
      <c r="C41" s="1" t="s">
        <v>54</v>
      </c>
      <c r="D41" s="1" t="s">
        <v>55</v>
      </c>
      <c r="E41" s="1" t="s">
        <v>56</v>
      </c>
      <c r="F41" s="1">
        <v>10</v>
      </c>
      <c r="G41" s="1">
        <v>448.5</v>
      </c>
      <c r="H41" s="1">
        <v>454.2</v>
      </c>
      <c r="I41" s="1">
        <v>54.548999999999999</v>
      </c>
      <c r="J41" s="1">
        <v>11128</v>
      </c>
      <c r="K41" s="1">
        <v>-2.7090000000000001</v>
      </c>
      <c r="L41" s="1">
        <v>24.062000000000001</v>
      </c>
    </row>
    <row r="42" spans="1:12">
      <c r="A42" s="1" t="s">
        <v>44</v>
      </c>
      <c r="B42" s="1" t="s">
        <v>53</v>
      </c>
      <c r="C42" s="1" t="s">
        <v>54</v>
      </c>
      <c r="D42" s="1" t="s">
        <v>55</v>
      </c>
      <c r="E42" s="1" t="s">
        <v>56</v>
      </c>
      <c r="F42" s="1">
        <v>11</v>
      </c>
      <c r="G42" s="1">
        <v>498.3</v>
      </c>
      <c r="H42" s="1">
        <v>503.9</v>
      </c>
      <c r="I42" s="1">
        <v>51.575000000000003</v>
      </c>
      <c r="J42" s="1">
        <v>10516</v>
      </c>
      <c r="K42" s="1">
        <v>-2.7120000000000002</v>
      </c>
      <c r="L42" s="1">
        <v>24.016999999999999</v>
      </c>
    </row>
    <row r="43" spans="1:12">
      <c r="A43" s="1" t="s">
        <v>44</v>
      </c>
      <c r="B43" s="1" t="s">
        <v>53</v>
      </c>
      <c r="C43" s="1" t="s">
        <v>54</v>
      </c>
      <c r="D43" s="1" t="s">
        <v>55</v>
      </c>
      <c r="E43" s="1" t="s">
        <v>56</v>
      </c>
      <c r="F43" s="1">
        <v>12</v>
      </c>
      <c r="G43" s="1">
        <v>548</v>
      </c>
      <c r="H43" s="1">
        <v>553.6</v>
      </c>
      <c r="I43" s="1">
        <v>48.718000000000004</v>
      </c>
      <c r="J43" s="1">
        <v>9943</v>
      </c>
      <c r="K43" s="1">
        <v>-2.7480000000000002</v>
      </c>
      <c r="L43" s="1">
        <v>24.012</v>
      </c>
    </row>
    <row r="44" spans="1:12">
      <c r="A44" s="1" t="s">
        <v>44</v>
      </c>
      <c r="B44" s="1" t="s">
        <v>53</v>
      </c>
      <c r="C44" s="1" t="s">
        <v>54</v>
      </c>
      <c r="D44" s="1" t="s">
        <v>55</v>
      </c>
      <c r="E44" s="1" t="s">
        <v>56</v>
      </c>
      <c r="F44" s="1">
        <v>13</v>
      </c>
      <c r="G44" s="1">
        <v>597.5</v>
      </c>
      <c r="H44" s="1">
        <v>603.4</v>
      </c>
      <c r="I44" s="1">
        <v>46.091999999999999</v>
      </c>
      <c r="J44" s="1">
        <v>9397</v>
      </c>
      <c r="K44" s="1">
        <v>-2.73</v>
      </c>
      <c r="L44" s="1">
        <v>24.048999999999999</v>
      </c>
    </row>
    <row r="45" spans="1:12">
      <c r="A45" s="1" t="s">
        <v>44</v>
      </c>
      <c r="B45" s="1" t="s">
        <v>53</v>
      </c>
      <c r="C45" s="1" t="s">
        <v>54</v>
      </c>
      <c r="D45" s="1" t="s">
        <v>55</v>
      </c>
      <c r="E45" s="1" t="s">
        <v>56</v>
      </c>
      <c r="F45" s="1">
        <v>14</v>
      </c>
      <c r="G45" s="1">
        <v>647.29999999999995</v>
      </c>
      <c r="H45" s="1">
        <v>653.1</v>
      </c>
      <c r="I45" s="1">
        <v>43.558999999999997</v>
      </c>
      <c r="J45" s="1">
        <v>8896</v>
      </c>
      <c r="K45" s="1">
        <v>-2.718</v>
      </c>
      <c r="L45" s="1">
        <v>24.065999999999999</v>
      </c>
    </row>
    <row r="46" spans="1:12">
      <c r="A46" s="1" t="s">
        <v>44</v>
      </c>
      <c r="B46" s="1" t="s">
        <v>53</v>
      </c>
      <c r="C46" s="1" t="s">
        <v>54</v>
      </c>
      <c r="D46" s="1" t="s">
        <v>55</v>
      </c>
      <c r="E46" s="1" t="s">
        <v>56</v>
      </c>
      <c r="F46" s="1">
        <v>15</v>
      </c>
      <c r="G46" s="1">
        <v>703.9</v>
      </c>
      <c r="H46" s="1">
        <v>724</v>
      </c>
      <c r="I46" s="1">
        <v>79.813000000000002</v>
      </c>
      <c r="J46" s="1">
        <v>4174</v>
      </c>
      <c r="K46" s="1">
        <v>-35.924999999999997</v>
      </c>
      <c r="L46" s="1">
        <v>35.738</v>
      </c>
    </row>
    <row r="47" spans="1:12">
      <c r="A47" s="1" t="s">
        <v>44</v>
      </c>
      <c r="B47" s="1" t="s">
        <v>57</v>
      </c>
      <c r="C47" s="1" t="s">
        <v>58</v>
      </c>
      <c r="D47" s="1" t="s">
        <v>59</v>
      </c>
      <c r="E47" s="1" t="s">
        <v>60</v>
      </c>
      <c r="F47" s="1">
        <v>1</v>
      </c>
      <c r="G47" s="1">
        <v>17.100000000000001</v>
      </c>
      <c r="H47" s="1">
        <v>37.4</v>
      </c>
      <c r="I47" s="1">
        <v>80.025999999999996</v>
      </c>
      <c r="J47" s="1">
        <v>4187</v>
      </c>
      <c r="K47" s="1">
        <v>-35.805</v>
      </c>
      <c r="L47" s="1">
        <v>35.744</v>
      </c>
    </row>
    <row r="48" spans="1:12">
      <c r="A48" s="1" t="s">
        <v>44</v>
      </c>
      <c r="B48" s="1" t="s">
        <v>57</v>
      </c>
      <c r="C48" s="1" t="s">
        <v>58</v>
      </c>
      <c r="D48" s="1" t="s">
        <v>59</v>
      </c>
      <c r="E48" s="1" t="s">
        <v>60</v>
      </c>
      <c r="F48" s="1">
        <v>2</v>
      </c>
      <c r="G48" s="1">
        <v>57.3</v>
      </c>
      <c r="H48" s="1">
        <v>77.099999999999994</v>
      </c>
      <c r="I48" s="1">
        <v>79.350999999999999</v>
      </c>
      <c r="J48" s="1">
        <v>4173</v>
      </c>
      <c r="K48" s="1">
        <v>-35.840000000000003</v>
      </c>
      <c r="L48" s="1">
        <v>35.712000000000003</v>
      </c>
    </row>
    <row r="49" spans="1:12">
      <c r="A49" s="1" t="s">
        <v>44</v>
      </c>
      <c r="B49" s="1" t="s">
        <v>57</v>
      </c>
      <c r="C49" s="1" t="s">
        <v>58</v>
      </c>
      <c r="D49" s="1" t="s">
        <v>59</v>
      </c>
      <c r="E49" s="1" t="s">
        <v>60</v>
      </c>
      <c r="F49" s="1">
        <v>3</v>
      </c>
      <c r="G49" s="1">
        <v>97</v>
      </c>
      <c r="H49" s="1">
        <v>117</v>
      </c>
      <c r="I49" s="1">
        <v>79.786000000000001</v>
      </c>
      <c r="J49" s="1">
        <v>4173</v>
      </c>
      <c r="K49" s="1">
        <v>-35.725999999999999</v>
      </c>
      <c r="L49" s="1">
        <v>35.71</v>
      </c>
    </row>
    <row r="50" spans="1:12">
      <c r="A50" s="1" t="s">
        <v>44</v>
      </c>
      <c r="B50" s="1" t="s">
        <v>57</v>
      </c>
      <c r="C50" s="1" t="s">
        <v>58</v>
      </c>
      <c r="D50" s="1" t="s">
        <v>59</v>
      </c>
      <c r="E50" s="1" t="s">
        <v>60</v>
      </c>
      <c r="F50" s="1">
        <v>4</v>
      </c>
      <c r="G50" s="1">
        <v>136.69999999999999</v>
      </c>
      <c r="H50" s="1">
        <v>157</v>
      </c>
      <c r="I50" s="1">
        <v>80.274000000000001</v>
      </c>
      <c r="J50" s="1">
        <v>4164</v>
      </c>
      <c r="K50" s="1">
        <v>-35.761000000000003</v>
      </c>
      <c r="L50" s="1">
        <v>35.719000000000001</v>
      </c>
    </row>
    <row r="51" spans="1:12">
      <c r="A51" s="1" t="s">
        <v>44</v>
      </c>
      <c r="B51" s="1" t="s">
        <v>57</v>
      </c>
      <c r="C51" s="1" t="s">
        <v>58</v>
      </c>
      <c r="D51" s="1" t="s">
        <v>59</v>
      </c>
      <c r="E51" s="1" t="s">
        <v>60</v>
      </c>
      <c r="F51" s="1">
        <v>5</v>
      </c>
      <c r="G51" s="1">
        <v>199.6</v>
      </c>
      <c r="H51" s="1">
        <v>205.4</v>
      </c>
      <c r="I51" s="1">
        <v>76.337999999999994</v>
      </c>
      <c r="J51" s="1">
        <v>15514</v>
      </c>
      <c r="K51" s="1">
        <v>-2.6309999999999998</v>
      </c>
      <c r="L51" s="1">
        <v>23.972999999999999</v>
      </c>
    </row>
    <row r="52" spans="1:12">
      <c r="A52" s="1" t="s">
        <v>44</v>
      </c>
      <c r="B52" s="1" t="s">
        <v>57</v>
      </c>
      <c r="C52" s="1" t="s">
        <v>58</v>
      </c>
      <c r="D52" s="1" t="s">
        <v>59</v>
      </c>
      <c r="E52" s="1" t="s">
        <v>60</v>
      </c>
      <c r="F52" s="1">
        <v>6</v>
      </c>
      <c r="G52" s="1">
        <v>249.3</v>
      </c>
      <c r="H52" s="1">
        <v>255.2</v>
      </c>
      <c r="I52" s="1">
        <v>72.454999999999998</v>
      </c>
      <c r="J52" s="1">
        <v>14773</v>
      </c>
      <c r="K52" s="1">
        <v>-2.5859999999999999</v>
      </c>
      <c r="L52" s="1">
        <v>23.972999999999999</v>
      </c>
    </row>
    <row r="53" spans="1:12">
      <c r="A53" s="1" t="s">
        <v>44</v>
      </c>
      <c r="B53" s="1" t="s">
        <v>57</v>
      </c>
      <c r="C53" s="1" t="s">
        <v>58</v>
      </c>
      <c r="D53" s="1" t="s">
        <v>59</v>
      </c>
      <c r="E53" s="1" t="s">
        <v>60</v>
      </c>
      <c r="F53" s="1">
        <v>7</v>
      </c>
      <c r="G53" s="1">
        <v>299.3</v>
      </c>
      <c r="H53" s="1">
        <v>305.10000000000002</v>
      </c>
      <c r="I53" s="1">
        <v>68.716999999999999</v>
      </c>
      <c r="J53" s="1">
        <v>14011</v>
      </c>
      <c r="K53" s="1">
        <v>-2.621</v>
      </c>
      <c r="L53" s="1">
        <v>23.997</v>
      </c>
    </row>
    <row r="54" spans="1:12">
      <c r="A54" s="1" t="s">
        <v>44</v>
      </c>
      <c r="B54" s="1" t="s">
        <v>57</v>
      </c>
      <c r="C54" s="1" t="s">
        <v>58</v>
      </c>
      <c r="D54" s="1" t="s">
        <v>59</v>
      </c>
      <c r="E54" s="1" t="s">
        <v>60</v>
      </c>
      <c r="F54" s="1">
        <v>8</v>
      </c>
      <c r="G54" s="1">
        <v>348.8</v>
      </c>
      <c r="H54" s="1">
        <v>354.7</v>
      </c>
      <c r="I54" s="1">
        <v>65.066999999999993</v>
      </c>
      <c r="J54" s="1">
        <v>13271</v>
      </c>
      <c r="K54" s="1">
        <v>-2.625</v>
      </c>
      <c r="L54" s="1">
        <v>24.001000000000001</v>
      </c>
    </row>
    <row r="55" spans="1:12">
      <c r="A55" s="1" t="s">
        <v>44</v>
      </c>
      <c r="B55" s="1" t="s">
        <v>57</v>
      </c>
      <c r="C55" s="1" t="s">
        <v>58</v>
      </c>
      <c r="D55" s="1" t="s">
        <v>59</v>
      </c>
      <c r="E55" s="1" t="s">
        <v>60</v>
      </c>
      <c r="F55" s="1">
        <v>9</v>
      </c>
      <c r="G55" s="1">
        <v>398.8</v>
      </c>
      <c r="H55" s="1">
        <v>404.4</v>
      </c>
      <c r="I55" s="1">
        <v>61.517000000000003</v>
      </c>
      <c r="J55" s="1">
        <v>12551</v>
      </c>
      <c r="K55" s="1">
        <v>-2.625</v>
      </c>
      <c r="L55" s="1">
        <v>24.018000000000001</v>
      </c>
    </row>
    <row r="56" spans="1:12">
      <c r="A56" s="1" t="s">
        <v>44</v>
      </c>
      <c r="B56" s="1" t="s">
        <v>57</v>
      </c>
      <c r="C56" s="1" t="s">
        <v>58</v>
      </c>
      <c r="D56" s="1" t="s">
        <v>59</v>
      </c>
      <c r="E56" s="1" t="s">
        <v>60</v>
      </c>
      <c r="F56" s="1">
        <v>10</v>
      </c>
      <c r="G56" s="1">
        <v>448.5</v>
      </c>
      <c r="H56" s="1">
        <v>454.4</v>
      </c>
      <c r="I56" s="1">
        <v>58.204999999999998</v>
      </c>
      <c r="J56" s="1">
        <v>11852</v>
      </c>
      <c r="K56" s="1">
        <v>-2.6030000000000002</v>
      </c>
      <c r="L56" s="1">
        <v>24.03</v>
      </c>
    </row>
    <row r="57" spans="1:12">
      <c r="A57" s="1" t="s">
        <v>44</v>
      </c>
      <c r="B57" s="1" t="s">
        <v>57</v>
      </c>
      <c r="C57" s="1" t="s">
        <v>58</v>
      </c>
      <c r="D57" s="1" t="s">
        <v>59</v>
      </c>
      <c r="E57" s="1" t="s">
        <v>60</v>
      </c>
      <c r="F57" s="1">
        <v>11</v>
      </c>
      <c r="G57" s="1">
        <v>498.3</v>
      </c>
      <c r="H57" s="1">
        <v>503.9</v>
      </c>
      <c r="I57" s="1">
        <v>55.034999999999997</v>
      </c>
      <c r="J57" s="1">
        <v>11218</v>
      </c>
      <c r="K57" s="1">
        <v>-2.6360000000000001</v>
      </c>
      <c r="L57" s="1">
        <v>24.021000000000001</v>
      </c>
    </row>
    <row r="58" spans="1:12">
      <c r="A58" s="1" t="s">
        <v>44</v>
      </c>
      <c r="B58" s="1" t="s">
        <v>57</v>
      </c>
      <c r="C58" s="1" t="s">
        <v>58</v>
      </c>
      <c r="D58" s="1" t="s">
        <v>59</v>
      </c>
      <c r="E58" s="1" t="s">
        <v>60</v>
      </c>
      <c r="F58" s="1">
        <v>12</v>
      </c>
      <c r="G58" s="1">
        <v>547.79999999999995</v>
      </c>
      <c r="H58" s="1">
        <v>553.6</v>
      </c>
      <c r="I58" s="1">
        <v>52.057000000000002</v>
      </c>
      <c r="J58" s="1">
        <v>10615</v>
      </c>
      <c r="K58" s="1">
        <v>-2.6349999999999998</v>
      </c>
      <c r="L58" s="1">
        <v>24.058</v>
      </c>
    </row>
    <row r="59" spans="1:12">
      <c r="A59" s="1" t="s">
        <v>44</v>
      </c>
      <c r="B59" s="1" t="s">
        <v>57</v>
      </c>
      <c r="C59" s="1" t="s">
        <v>58</v>
      </c>
      <c r="D59" s="1" t="s">
        <v>59</v>
      </c>
      <c r="E59" s="1" t="s">
        <v>60</v>
      </c>
      <c r="F59" s="1">
        <v>13</v>
      </c>
      <c r="G59" s="1">
        <v>597.5</v>
      </c>
      <c r="H59" s="1">
        <v>603.4</v>
      </c>
      <c r="I59" s="1">
        <v>49.192</v>
      </c>
      <c r="J59" s="1">
        <v>10034</v>
      </c>
      <c r="K59" s="1">
        <v>-2.6480000000000001</v>
      </c>
      <c r="L59" s="1">
        <v>24.062000000000001</v>
      </c>
    </row>
    <row r="60" spans="1:12">
      <c r="A60" s="1" t="s">
        <v>44</v>
      </c>
      <c r="B60" s="1" t="s">
        <v>57</v>
      </c>
      <c r="C60" s="1" t="s">
        <v>58</v>
      </c>
      <c r="D60" s="1" t="s">
        <v>59</v>
      </c>
      <c r="E60" s="1" t="s">
        <v>60</v>
      </c>
      <c r="F60" s="1">
        <v>14</v>
      </c>
      <c r="G60" s="1">
        <v>647.29999999999995</v>
      </c>
      <c r="H60" s="1">
        <v>653.1</v>
      </c>
      <c r="I60" s="1">
        <v>46.493000000000002</v>
      </c>
      <c r="J60" s="1">
        <v>9487</v>
      </c>
      <c r="K60" s="1">
        <v>-2.657</v>
      </c>
      <c r="L60" s="1">
        <v>24.079000000000001</v>
      </c>
    </row>
    <row r="61" spans="1:12">
      <c r="A61" s="1" t="s">
        <v>44</v>
      </c>
      <c r="B61" s="1" t="s">
        <v>57</v>
      </c>
      <c r="C61" s="1" t="s">
        <v>58</v>
      </c>
      <c r="D61" s="1" t="s">
        <v>59</v>
      </c>
      <c r="E61" s="1" t="s">
        <v>60</v>
      </c>
      <c r="F61" s="1">
        <v>15</v>
      </c>
      <c r="G61" s="1">
        <v>703.9</v>
      </c>
      <c r="H61" s="1">
        <v>724</v>
      </c>
      <c r="I61" s="1">
        <v>79.566000000000003</v>
      </c>
      <c r="J61" s="1">
        <v>4158</v>
      </c>
      <c r="K61" s="1">
        <v>-35.783000000000001</v>
      </c>
      <c r="L61" s="1">
        <v>35.749000000000002</v>
      </c>
    </row>
    <row r="62" spans="1:12">
      <c r="A62" s="1" t="s">
        <v>44</v>
      </c>
      <c r="B62" s="1" t="s">
        <v>61</v>
      </c>
      <c r="C62" s="1" t="s">
        <v>62</v>
      </c>
      <c r="D62" s="1" t="s">
        <v>63</v>
      </c>
      <c r="E62" s="1" t="s">
        <v>64</v>
      </c>
      <c r="F62" s="1">
        <v>1</v>
      </c>
      <c r="G62" s="1">
        <v>17.3</v>
      </c>
      <c r="H62" s="1">
        <v>37.4</v>
      </c>
      <c r="I62" s="1">
        <v>79.673000000000002</v>
      </c>
      <c r="J62" s="1">
        <v>4157</v>
      </c>
      <c r="K62" s="1">
        <v>-35.774999999999999</v>
      </c>
      <c r="L62" s="1">
        <v>35.71</v>
      </c>
    </row>
    <row r="63" spans="1:12">
      <c r="A63" s="1" t="s">
        <v>44</v>
      </c>
      <c r="B63" s="1" t="s">
        <v>61</v>
      </c>
      <c r="C63" s="1" t="s">
        <v>62</v>
      </c>
      <c r="D63" s="1" t="s">
        <v>63</v>
      </c>
      <c r="E63" s="1" t="s">
        <v>64</v>
      </c>
      <c r="F63" s="1">
        <v>2</v>
      </c>
      <c r="G63" s="1">
        <v>57.3</v>
      </c>
      <c r="H63" s="1">
        <v>77.099999999999994</v>
      </c>
      <c r="I63" s="1">
        <v>79.2</v>
      </c>
      <c r="J63" s="1">
        <v>4161</v>
      </c>
      <c r="K63" s="1">
        <v>-35.840000000000003</v>
      </c>
      <c r="L63" s="1">
        <v>35.712000000000003</v>
      </c>
    </row>
    <row r="64" spans="1:12">
      <c r="A64" s="1" t="s">
        <v>44</v>
      </c>
      <c r="B64" s="1" t="s">
        <v>61</v>
      </c>
      <c r="C64" s="1" t="s">
        <v>62</v>
      </c>
      <c r="D64" s="1" t="s">
        <v>63</v>
      </c>
      <c r="E64" s="1" t="s">
        <v>64</v>
      </c>
      <c r="F64" s="1">
        <v>3</v>
      </c>
      <c r="G64" s="1">
        <v>97</v>
      </c>
      <c r="H64" s="1">
        <v>116.8</v>
      </c>
      <c r="I64" s="1">
        <v>78.823999999999998</v>
      </c>
      <c r="J64" s="1">
        <v>4157</v>
      </c>
      <c r="K64" s="1">
        <v>-35.83</v>
      </c>
      <c r="L64" s="1">
        <v>35.692999999999998</v>
      </c>
    </row>
    <row r="65" spans="1:12">
      <c r="A65" s="1" t="s">
        <v>44</v>
      </c>
      <c r="B65" s="1" t="s">
        <v>61</v>
      </c>
      <c r="C65" s="1" t="s">
        <v>62</v>
      </c>
      <c r="D65" s="1" t="s">
        <v>63</v>
      </c>
      <c r="E65" s="1" t="s">
        <v>64</v>
      </c>
      <c r="F65" s="1">
        <v>4</v>
      </c>
      <c r="G65" s="1">
        <v>136.69999999999999</v>
      </c>
      <c r="H65" s="1">
        <v>157</v>
      </c>
      <c r="I65" s="1">
        <v>80.05</v>
      </c>
      <c r="J65" s="1">
        <v>4154</v>
      </c>
      <c r="K65" s="1">
        <v>-35.872999999999998</v>
      </c>
      <c r="L65" s="1">
        <v>35.674999999999997</v>
      </c>
    </row>
    <row r="66" spans="1:12">
      <c r="A66" s="1" t="s">
        <v>44</v>
      </c>
      <c r="B66" s="1" t="s">
        <v>61</v>
      </c>
      <c r="C66" s="1" t="s">
        <v>62</v>
      </c>
      <c r="D66" s="1" t="s">
        <v>63</v>
      </c>
      <c r="E66" s="1" t="s">
        <v>64</v>
      </c>
      <c r="F66" s="1">
        <v>5</v>
      </c>
      <c r="G66" s="1">
        <v>199.6</v>
      </c>
      <c r="H66" s="1">
        <v>205.4</v>
      </c>
      <c r="I66" s="1">
        <v>71.471999999999994</v>
      </c>
      <c r="J66" s="1">
        <v>14518</v>
      </c>
      <c r="K66" s="1">
        <v>-31.384</v>
      </c>
      <c r="L66" s="1">
        <v>25.530999999999999</v>
      </c>
    </row>
    <row r="67" spans="1:12">
      <c r="A67" s="1" t="s">
        <v>44</v>
      </c>
      <c r="B67" s="1" t="s">
        <v>61</v>
      </c>
      <c r="C67" s="1" t="s">
        <v>62</v>
      </c>
      <c r="D67" s="1" t="s">
        <v>63</v>
      </c>
      <c r="E67" s="1" t="s">
        <v>64</v>
      </c>
      <c r="F67" s="1">
        <v>6</v>
      </c>
      <c r="G67" s="1">
        <v>249.3</v>
      </c>
      <c r="H67" s="1">
        <v>255.2</v>
      </c>
      <c r="I67" s="1">
        <v>67.957999999999998</v>
      </c>
      <c r="J67" s="1">
        <v>13837</v>
      </c>
      <c r="K67" s="1">
        <v>-31.376999999999999</v>
      </c>
      <c r="L67" s="1">
        <v>25.527000000000001</v>
      </c>
    </row>
    <row r="68" spans="1:12">
      <c r="A68" s="1" t="s">
        <v>44</v>
      </c>
      <c r="B68" s="1" t="s">
        <v>61</v>
      </c>
      <c r="C68" s="1" t="s">
        <v>62</v>
      </c>
      <c r="D68" s="1" t="s">
        <v>63</v>
      </c>
      <c r="E68" s="1" t="s">
        <v>64</v>
      </c>
      <c r="F68" s="1">
        <v>7</v>
      </c>
      <c r="G68" s="1">
        <v>299.3</v>
      </c>
      <c r="H68" s="1">
        <v>304.89999999999998</v>
      </c>
      <c r="I68" s="1">
        <v>64.543999999999997</v>
      </c>
      <c r="J68" s="1">
        <v>13122</v>
      </c>
      <c r="K68" s="1">
        <v>-31.385999999999999</v>
      </c>
      <c r="L68" s="1">
        <v>25.594999999999999</v>
      </c>
    </row>
    <row r="69" spans="1:12">
      <c r="A69" s="1" t="s">
        <v>44</v>
      </c>
      <c r="B69" s="1" t="s">
        <v>61</v>
      </c>
      <c r="C69" s="1" t="s">
        <v>62</v>
      </c>
      <c r="D69" s="1" t="s">
        <v>63</v>
      </c>
      <c r="E69" s="1" t="s">
        <v>64</v>
      </c>
      <c r="F69" s="1">
        <v>8</v>
      </c>
      <c r="G69" s="1">
        <v>348.8</v>
      </c>
      <c r="H69" s="1">
        <v>354.7</v>
      </c>
      <c r="I69" s="1">
        <v>60.991</v>
      </c>
      <c r="J69" s="1">
        <v>12426</v>
      </c>
      <c r="K69" s="1">
        <v>-31.402999999999999</v>
      </c>
      <c r="L69" s="1">
        <v>25.555</v>
      </c>
    </row>
    <row r="70" spans="1:12">
      <c r="A70" s="1" t="s">
        <v>44</v>
      </c>
      <c r="B70" s="1" t="s">
        <v>61</v>
      </c>
      <c r="C70" s="1" t="s">
        <v>62</v>
      </c>
      <c r="D70" s="1" t="s">
        <v>63</v>
      </c>
      <c r="E70" s="1" t="s">
        <v>64</v>
      </c>
      <c r="F70" s="1">
        <v>9</v>
      </c>
      <c r="G70" s="1">
        <v>398.6</v>
      </c>
      <c r="H70" s="1">
        <v>404.4</v>
      </c>
      <c r="I70" s="1">
        <v>57.664000000000001</v>
      </c>
      <c r="J70" s="1">
        <v>11759</v>
      </c>
      <c r="K70" s="1">
        <v>-31.396999999999998</v>
      </c>
      <c r="L70" s="1">
        <v>25.567</v>
      </c>
    </row>
    <row r="71" spans="1:12">
      <c r="A71" s="1" t="s">
        <v>44</v>
      </c>
      <c r="B71" s="1" t="s">
        <v>61</v>
      </c>
      <c r="C71" s="1" t="s">
        <v>62</v>
      </c>
      <c r="D71" s="1" t="s">
        <v>63</v>
      </c>
      <c r="E71" s="1" t="s">
        <v>64</v>
      </c>
      <c r="F71" s="1">
        <v>10</v>
      </c>
      <c r="G71" s="1">
        <v>448.5</v>
      </c>
      <c r="H71" s="1">
        <v>454.2</v>
      </c>
      <c r="I71" s="1">
        <v>54.594000000000001</v>
      </c>
      <c r="J71" s="1">
        <v>11122</v>
      </c>
      <c r="K71" s="1">
        <v>-31.401</v>
      </c>
      <c r="L71" s="1">
        <v>25.597999999999999</v>
      </c>
    </row>
    <row r="72" spans="1:12">
      <c r="A72" s="1" t="s">
        <v>44</v>
      </c>
      <c r="B72" s="1" t="s">
        <v>61</v>
      </c>
      <c r="C72" s="1" t="s">
        <v>62</v>
      </c>
      <c r="D72" s="1" t="s">
        <v>63</v>
      </c>
      <c r="E72" s="1" t="s">
        <v>64</v>
      </c>
      <c r="F72" s="1">
        <v>11</v>
      </c>
      <c r="G72" s="1">
        <v>498.3</v>
      </c>
      <c r="H72" s="1">
        <v>503.9</v>
      </c>
      <c r="I72" s="1">
        <v>51.598999999999997</v>
      </c>
      <c r="J72" s="1">
        <v>10524</v>
      </c>
      <c r="K72" s="1">
        <v>-31.423999999999999</v>
      </c>
      <c r="L72" s="1">
        <v>25.649000000000001</v>
      </c>
    </row>
    <row r="73" spans="1:12">
      <c r="A73" s="1" t="s">
        <v>44</v>
      </c>
      <c r="B73" s="1" t="s">
        <v>61</v>
      </c>
      <c r="C73" s="1" t="s">
        <v>62</v>
      </c>
      <c r="D73" s="1" t="s">
        <v>63</v>
      </c>
      <c r="E73" s="1" t="s">
        <v>64</v>
      </c>
      <c r="F73" s="1">
        <v>12</v>
      </c>
      <c r="G73" s="1">
        <v>548</v>
      </c>
      <c r="H73" s="1">
        <v>553.6</v>
      </c>
      <c r="I73" s="1">
        <v>48.817999999999998</v>
      </c>
      <c r="J73" s="1">
        <v>9946</v>
      </c>
      <c r="K73" s="1">
        <v>-31.446000000000002</v>
      </c>
      <c r="L73" s="1">
        <v>25.591000000000001</v>
      </c>
    </row>
    <row r="74" spans="1:12">
      <c r="A74" s="1" t="s">
        <v>44</v>
      </c>
      <c r="B74" s="1" t="s">
        <v>61</v>
      </c>
      <c r="C74" s="1" t="s">
        <v>62</v>
      </c>
      <c r="D74" s="1" t="s">
        <v>63</v>
      </c>
      <c r="E74" s="1" t="s">
        <v>64</v>
      </c>
      <c r="F74" s="1">
        <v>13</v>
      </c>
      <c r="G74" s="1">
        <v>597.70000000000005</v>
      </c>
      <c r="H74" s="1">
        <v>603.6</v>
      </c>
      <c r="I74" s="1">
        <v>46.048999999999999</v>
      </c>
      <c r="J74" s="1">
        <v>9407</v>
      </c>
      <c r="K74" s="1">
        <v>-31.460999999999999</v>
      </c>
      <c r="L74" s="1">
        <v>25.632999999999999</v>
      </c>
    </row>
    <row r="75" spans="1:12">
      <c r="A75" s="1" t="s">
        <v>44</v>
      </c>
      <c r="B75" s="1" t="s">
        <v>61</v>
      </c>
      <c r="C75" s="1" t="s">
        <v>62</v>
      </c>
      <c r="D75" s="1" t="s">
        <v>63</v>
      </c>
      <c r="E75" s="1" t="s">
        <v>64</v>
      </c>
      <c r="F75" s="1">
        <v>14</v>
      </c>
      <c r="G75" s="1">
        <v>647.5</v>
      </c>
      <c r="H75" s="1">
        <v>653.1</v>
      </c>
      <c r="I75" s="1">
        <v>43.634999999999998</v>
      </c>
      <c r="J75" s="1">
        <v>8910</v>
      </c>
      <c r="K75" s="1">
        <v>-31.449000000000002</v>
      </c>
      <c r="L75" s="1">
        <v>25.597999999999999</v>
      </c>
    </row>
    <row r="76" spans="1:12">
      <c r="A76" s="1" t="s">
        <v>44</v>
      </c>
      <c r="B76" s="1" t="s">
        <v>61</v>
      </c>
      <c r="C76" s="1" t="s">
        <v>62</v>
      </c>
      <c r="D76" s="1" t="s">
        <v>63</v>
      </c>
      <c r="E76" s="1" t="s">
        <v>64</v>
      </c>
      <c r="F76" s="1">
        <v>15</v>
      </c>
      <c r="G76" s="1">
        <v>703.9</v>
      </c>
      <c r="H76" s="1">
        <v>724</v>
      </c>
      <c r="I76" s="1">
        <v>79.272000000000006</v>
      </c>
      <c r="J76" s="1">
        <v>4154</v>
      </c>
      <c r="K76" s="1">
        <v>-35.912999999999997</v>
      </c>
      <c r="L76" s="1">
        <v>35.712000000000003</v>
      </c>
    </row>
    <row r="77" spans="1:12">
      <c r="A77" s="1" t="s">
        <v>44</v>
      </c>
      <c r="B77" s="1" t="s">
        <v>65</v>
      </c>
      <c r="C77" s="1" t="s">
        <v>66</v>
      </c>
      <c r="D77" s="1" t="s">
        <v>67</v>
      </c>
      <c r="E77" s="1" t="s">
        <v>68</v>
      </c>
      <c r="F77" s="1">
        <v>1</v>
      </c>
      <c r="G77" s="1">
        <v>17.3</v>
      </c>
      <c r="H77" s="1">
        <v>37.4</v>
      </c>
      <c r="I77" s="1">
        <v>79.385999999999996</v>
      </c>
      <c r="J77" s="1">
        <v>4152</v>
      </c>
      <c r="K77" s="1">
        <v>-35.880000000000003</v>
      </c>
      <c r="L77" s="1">
        <v>35.707999999999998</v>
      </c>
    </row>
    <row r="78" spans="1:12">
      <c r="A78" s="1" t="s">
        <v>44</v>
      </c>
      <c r="B78" s="1" t="s">
        <v>65</v>
      </c>
      <c r="C78" s="1" t="s">
        <v>66</v>
      </c>
      <c r="D78" s="1" t="s">
        <v>67</v>
      </c>
      <c r="E78" s="1" t="s">
        <v>68</v>
      </c>
      <c r="F78" s="1">
        <v>2</v>
      </c>
      <c r="G78" s="1">
        <v>57.3</v>
      </c>
      <c r="H78" s="1">
        <v>77.099999999999994</v>
      </c>
      <c r="I78" s="1">
        <v>78.984999999999999</v>
      </c>
      <c r="J78" s="1">
        <v>4149</v>
      </c>
      <c r="K78" s="1">
        <v>-35.840000000000003</v>
      </c>
      <c r="L78" s="1">
        <v>35.712000000000003</v>
      </c>
    </row>
    <row r="79" spans="1:12">
      <c r="A79" s="1" t="s">
        <v>44</v>
      </c>
      <c r="B79" s="1" t="s">
        <v>65</v>
      </c>
      <c r="C79" s="1" t="s">
        <v>66</v>
      </c>
      <c r="D79" s="1" t="s">
        <v>67</v>
      </c>
      <c r="E79" s="1" t="s">
        <v>68</v>
      </c>
      <c r="F79" s="1">
        <v>3</v>
      </c>
      <c r="G79" s="1">
        <v>97</v>
      </c>
      <c r="H79" s="1">
        <v>117</v>
      </c>
      <c r="I79" s="1">
        <v>79.295000000000002</v>
      </c>
      <c r="J79" s="1">
        <v>4147</v>
      </c>
      <c r="K79" s="1">
        <v>-35.838999999999999</v>
      </c>
      <c r="L79" s="1">
        <v>35.71</v>
      </c>
    </row>
    <row r="80" spans="1:12">
      <c r="A80" s="1" t="s">
        <v>44</v>
      </c>
      <c r="B80" s="1" t="s">
        <v>65</v>
      </c>
      <c r="C80" s="1" t="s">
        <v>66</v>
      </c>
      <c r="D80" s="1" t="s">
        <v>67</v>
      </c>
      <c r="E80" s="1" t="s">
        <v>68</v>
      </c>
      <c r="F80" s="1">
        <v>4</v>
      </c>
      <c r="G80" s="1">
        <v>136.69999999999999</v>
      </c>
      <c r="H80" s="1">
        <v>157</v>
      </c>
      <c r="I80" s="1">
        <v>79.873000000000005</v>
      </c>
      <c r="J80" s="1">
        <v>4144</v>
      </c>
      <c r="K80" s="1">
        <v>-35.853999999999999</v>
      </c>
      <c r="L80" s="1">
        <v>35.709000000000003</v>
      </c>
    </row>
    <row r="81" spans="1:12">
      <c r="A81" s="1" t="s">
        <v>44</v>
      </c>
      <c r="B81" s="1" t="s">
        <v>65</v>
      </c>
      <c r="C81" s="1" t="s">
        <v>66</v>
      </c>
      <c r="D81" s="1" t="s">
        <v>67</v>
      </c>
      <c r="E81" s="1" t="s">
        <v>68</v>
      </c>
      <c r="F81" s="1">
        <v>5</v>
      </c>
      <c r="G81" s="1">
        <v>199.6</v>
      </c>
      <c r="H81" s="1">
        <v>205.4</v>
      </c>
      <c r="I81" s="1">
        <v>52.783000000000001</v>
      </c>
      <c r="J81" s="1">
        <v>10731</v>
      </c>
      <c r="K81" s="1">
        <v>2.0150000000000001</v>
      </c>
      <c r="L81" s="1">
        <v>37.856000000000002</v>
      </c>
    </row>
    <row r="82" spans="1:12">
      <c r="A82" s="1" t="s">
        <v>44</v>
      </c>
      <c r="B82" s="1" t="s">
        <v>65</v>
      </c>
      <c r="C82" s="1" t="s">
        <v>66</v>
      </c>
      <c r="D82" s="1" t="s">
        <v>67</v>
      </c>
      <c r="E82" s="1" t="s">
        <v>68</v>
      </c>
      <c r="F82" s="1">
        <v>6</v>
      </c>
      <c r="G82" s="1">
        <v>249.3</v>
      </c>
      <c r="H82" s="1">
        <v>255.2</v>
      </c>
      <c r="I82" s="1">
        <v>50.207999999999998</v>
      </c>
      <c r="J82" s="1">
        <v>10237</v>
      </c>
      <c r="K82" s="1">
        <v>1.996</v>
      </c>
      <c r="L82" s="1">
        <v>37.886000000000003</v>
      </c>
    </row>
    <row r="83" spans="1:12">
      <c r="A83" s="1" t="s">
        <v>44</v>
      </c>
      <c r="B83" s="1" t="s">
        <v>65</v>
      </c>
      <c r="C83" s="1" t="s">
        <v>66</v>
      </c>
      <c r="D83" s="1" t="s">
        <v>67</v>
      </c>
      <c r="E83" s="1" t="s">
        <v>68</v>
      </c>
      <c r="F83" s="1">
        <v>7</v>
      </c>
      <c r="G83" s="1">
        <v>299.3</v>
      </c>
      <c r="H83" s="1">
        <v>305.10000000000002</v>
      </c>
      <c r="I83" s="1">
        <v>47.624000000000002</v>
      </c>
      <c r="J83" s="1">
        <v>9707</v>
      </c>
      <c r="K83" s="1">
        <v>1.996</v>
      </c>
      <c r="L83" s="1">
        <v>37.908999999999999</v>
      </c>
    </row>
    <row r="84" spans="1:12">
      <c r="A84" s="1" t="s">
        <v>44</v>
      </c>
      <c r="B84" s="1" t="s">
        <v>65</v>
      </c>
      <c r="C84" s="1" t="s">
        <v>66</v>
      </c>
      <c r="D84" s="1" t="s">
        <v>67</v>
      </c>
      <c r="E84" s="1" t="s">
        <v>68</v>
      </c>
      <c r="F84" s="1">
        <v>8</v>
      </c>
      <c r="G84" s="1">
        <v>348.8</v>
      </c>
      <c r="H84" s="1">
        <v>354.7</v>
      </c>
      <c r="I84" s="1">
        <v>45.091000000000001</v>
      </c>
      <c r="J84" s="1">
        <v>9189</v>
      </c>
      <c r="K84" s="1">
        <v>2.0129999999999999</v>
      </c>
      <c r="L84" s="1">
        <v>37.902999999999999</v>
      </c>
    </row>
    <row r="85" spans="1:12">
      <c r="A85" s="1" t="s">
        <v>44</v>
      </c>
      <c r="B85" s="1" t="s">
        <v>65</v>
      </c>
      <c r="C85" s="1" t="s">
        <v>66</v>
      </c>
      <c r="D85" s="1" t="s">
        <v>67</v>
      </c>
      <c r="E85" s="1" t="s">
        <v>68</v>
      </c>
      <c r="F85" s="1">
        <v>9</v>
      </c>
      <c r="G85" s="1">
        <v>398.8</v>
      </c>
      <c r="H85" s="1">
        <v>404.6</v>
      </c>
      <c r="I85" s="1">
        <v>42.600999999999999</v>
      </c>
      <c r="J85" s="1">
        <v>8684</v>
      </c>
      <c r="K85" s="1">
        <v>1.9850000000000001</v>
      </c>
      <c r="L85" s="1">
        <v>37.923999999999999</v>
      </c>
    </row>
    <row r="86" spans="1:12">
      <c r="A86" s="1" t="s">
        <v>44</v>
      </c>
      <c r="B86" s="1" t="s">
        <v>65</v>
      </c>
      <c r="C86" s="1" t="s">
        <v>66</v>
      </c>
      <c r="D86" s="1" t="s">
        <v>67</v>
      </c>
      <c r="E86" s="1" t="s">
        <v>68</v>
      </c>
      <c r="F86" s="1">
        <v>10</v>
      </c>
      <c r="G86" s="1">
        <v>448.5</v>
      </c>
      <c r="H86" s="1">
        <v>454.4</v>
      </c>
      <c r="I86" s="1">
        <v>40.320999999999998</v>
      </c>
      <c r="J86" s="1">
        <v>8223</v>
      </c>
      <c r="K86" s="1">
        <v>1.974</v>
      </c>
      <c r="L86" s="1">
        <v>37.862000000000002</v>
      </c>
    </row>
    <row r="87" spans="1:12">
      <c r="A87" s="1" t="s">
        <v>44</v>
      </c>
      <c r="B87" s="1" t="s">
        <v>65</v>
      </c>
      <c r="C87" s="1" t="s">
        <v>66</v>
      </c>
      <c r="D87" s="1" t="s">
        <v>67</v>
      </c>
      <c r="E87" s="1" t="s">
        <v>68</v>
      </c>
      <c r="F87" s="1">
        <v>11</v>
      </c>
      <c r="G87" s="1">
        <v>498.3</v>
      </c>
      <c r="H87" s="1">
        <v>504.1</v>
      </c>
      <c r="I87" s="1">
        <v>38.212000000000003</v>
      </c>
      <c r="J87" s="1">
        <v>7772</v>
      </c>
      <c r="K87" s="1">
        <v>1.921</v>
      </c>
      <c r="L87" s="1">
        <v>37.963999999999999</v>
      </c>
    </row>
    <row r="88" spans="1:12">
      <c r="A88" s="1" t="s">
        <v>44</v>
      </c>
      <c r="B88" s="1" t="s">
        <v>65</v>
      </c>
      <c r="C88" s="1" t="s">
        <v>66</v>
      </c>
      <c r="D88" s="1" t="s">
        <v>67</v>
      </c>
      <c r="E88" s="1" t="s">
        <v>68</v>
      </c>
      <c r="F88" s="1">
        <v>12</v>
      </c>
      <c r="G88" s="1">
        <v>548</v>
      </c>
      <c r="H88" s="1">
        <v>553.79999999999995</v>
      </c>
      <c r="I88" s="1">
        <v>36.152999999999999</v>
      </c>
      <c r="J88" s="1">
        <v>7360</v>
      </c>
      <c r="K88" s="1">
        <v>1.9239999999999999</v>
      </c>
      <c r="L88" s="1">
        <v>37.880000000000003</v>
      </c>
    </row>
    <row r="89" spans="1:12">
      <c r="A89" s="1" t="s">
        <v>44</v>
      </c>
      <c r="B89" s="1" t="s">
        <v>65</v>
      </c>
      <c r="C89" s="1" t="s">
        <v>66</v>
      </c>
      <c r="D89" s="1" t="s">
        <v>67</v>
      </c>
      <c r="E89" s="1" t="s">
        <v>68</v>
      </c>
      <c r="F89" s="1">
        <v>13</v>
      </c>
      <c r="G89" s="1">
        <v>597.70000000000005</v>
      </c>
      <c r="H89" s="1">
        <v>603.4</v>
      </c>
      <c r="I89" s="1">
        <v>34.143000000000001</v>
      </c>
      <c r="J89" s="1">
        <v>6961</v>
      </c>
      <c r="K89" s="1">
        <v>1.845</v>
      </c>
      <c r="L89" s="1">
        <v>37.863</v>
      </c>
    </row>
    <row r="90" spans="1:12">
      <c r="A90" s="1" t="s">
        <v>44</v>
      </c>
      <c r="B90" s="1" t="s">
        <v>65</v>
      </c>
      <c r="C90" s="1" t="s">
        <v>66</v>
      </c>
      <c r="D90" s="1" t="s">
        <v>67</v>
      </c>
      <c r="E90" s="1" t="s">
        <v>68</v>
      </c>
      <c r="F90" s="1">
        <v>14</v>
      </c>
      <c r="G90" s="1">
        <v>647.29999999999995</v>
      </c>
      <c r="H90" s="1">
        <v>653.1</v>
      </c>
      <c r="I90" s="1">
        <v>32.308</v>
      </c>
      <c r="J90" s="1">
        <v>6576</v>
      </c>
      <c r="K90" s="1">
        <v>1.903</v>
      </c>
      <c r="L90" s="1">
        <v>37.872999999999998</v>
      </c>
    </row>
    <row r="91" spans="1:12">
      <c r="A91" s="1" t="s">
        <v>44</v>
      </c>
      <c r="B91" s="1" t="s">
        <v>65</v>
      </c>
      <c r="C91" s="1" t="s">
        <v>66</v>
      </c>
      <c r="D91" s="1" t="s">
        <v>67</v>
      </c>
      <c r="E91" s="1" t="s">
        <v>68</v>
      </c>
      <c r="F91" s="1">
        <v>15</v>
      </c>
      <c r="G91" s="1">
        <v>703.9</v>
      </c>
      <c r="H91" s="1">
        <v>724</v>
      </c>
      <c r="I91" s="1">
        <v>79.281999999999996</v>
      </c>
      <c r="J91" s="1">
        <v>4143</v>
      </c>
      <c r="K91" s="1">
        <v>-36.052</v>
      </c>
      <c r="L91" s="1">
        <v>35.680999999999997</v>
      </c>
    </row>
    <row r="92" spans="1:12">
      <c r="A92" s="1" t="s">
        <v>44</v>
      </c>
      <c r="B92" s="1" t="s">
        <v>69</v>
      </c>
      <c r="C92" s="1" t="s">
        <v>70</v>
      </c>
      <c r="D92" s="1" t="s">
        <v>71</v>
      </c>
      <c r="E92" s="1" t="s">
        <v>72</v>
      </c>
      <c r="F92" s="1">
        <v>1</v>
      </c>
      <c r="G92" s="1">
        <v>17.3</v>
      </c>
      <c r="H92" s="1">
        <v>37.4</v>
      </c>
      <c r="I92" s="1">
        <v>79.251000000000005</v>
      </c>
      <c r="J92" s="1">
        <v>4146</v>
      </c>
      <c r="K92" s="1">
        <v>-35.865000000000002</v>
      </c>
      <c r="L92" s="1">
        <v>35.713999999999999</v>
      </c>
    </row>
    <row r="93" spans="1:12">
      <c r="A93" s="1" t="s">
        <v>44</v>
      </c>
      <c r="B93" s="1" t="s">
        <v>69</v>
      </c>
      <c r="C93" s="1" t="s">
        <v>70</v>
      </c>
      <c r="D93" s="1" t="s">
        <v>71</v>
      </c>
      <c r="E93" s="1" t="s">
        <v>72</v>
      </c>
      <c r="F93" s="1">
        <v>2</v>
      </c>
      <c r="G93" s="1">
        <v>57.3</v>
      </c>
      <c r="H93" s="1">
        <v>77.099999999999994</v>
      </c>
      <c r="I93" s="1">
        <v>78.933000000000007</v>
      </c>
      <c r="J93" s="1">
        <v>4144</v>
      </c>
      <c r="K93" s="1">
        <v>-35.840000000000003</v>
      </c>
      <c r="L93" s="1">
        <v>35.712000000000003</v>
      </c>
    </row>
    <row r="94" spans="1:12">
      <c r="A94" s="1" t="s">
        <v>44</v>
      </c>
      <c r="B94" s="1" t="s">
        <v>69</v>
      </c>
      <c r="C94" s="1" t="s">
        <v>70</v>
      </c>
      <c r="D94" s="1" t="s">
        <v>71</v>
      </c>
      <c r="E94" s="1" t="s">
        <v>72</v>
      </c>
      <c r="F94" s="1">
        <v>3</v>
      </c>
      <c r="G94" s="1">
        <v>97</v>
      </c>
      <c r="H94" s="1">
        <v>117</v>
      </c>
      <c r="I94" s="1">
        <v>80.248999999999995</v>
      </c>
      <c r="J94" s="1">
        <v>4210</v>
      </c>
      <c r="K94" s="1">
        <v>-35.807000000000002</v>
      </c>
      <c r="L94" s="1">
        <v>35.707000000000001</v>
      </c>
    </row>
    <row r="95" spans="1:12">
      <c r="A95" s="1" t="s">
        <v>44</v>
      </c>
      <c r="B95" s="1" t="s">
        <v>69</v>
      </c>
      <c r="C95" s="1" t="s">
        <v>70</v>
      </c>
      <c r="D95" s="1" t="s">
        <v>71</v>
      </c>
      <c r="E95" s="1" t="s">
        <v>72</v>
      </c>
      <c r="F95" s="1">
        <v>4</v>
      </c>
      <c r="G95" s="1">
        <v>136.69999999999999</v>
      </c>
      <c r="H95" s="1">
        <v>157</v>
      </c>
      <c r="I95" s="1">
        <v>81.793000000000006</v>
      </c>
      <c r="J95" s="1">
        <v>4240</v>
      </c>
      <c r="K95" s="1">
        <v>-35.863999999999997</v>
      </c>
      <c r="L95" s="1">
        <v>35.709000000000003</v>
      </c>
    </row>
    <row r="96" spans="1:12">
      <c r="A96" s="1" t="s">
        <v>44</v>
      </c>
      <c r="B96" s="1" t="s">
        <v>69</v>
      </c>
      <c r="C96" s="1" t="s">
        <v>70</v>
      </c>
      <c r="D96" s="1" t="s">
        <v>71</v>
      </c>
      <c r="E96" s="1" t="s">
        <v>72</v>
      </c>
      <c r="F96" s="1">
        <v>5</v>
      </c>
      <c r="G96" s="1">
        <v>199.6</v>
      </c>
      <c r="H96" s="1">
        <v>205.4</v>
      </c>
      <c r="I96" s="1">
        <v>30.462</v>
      </c>
      <c r="J96" s="1">
        <v>6170</v>
      </c>
      <c r="K96" s="1">
        <v>-31.405000000000001</v>
      </c>
      <c r="L96" s="1">
        <v>25.864000000000001</v>
      </c>
    </row>
    <row r="97" spans="1:12">
      <c r="A97" s="1" t="s">
        <v>44</v>
      </c>
      <c r="B97" s="1" t="s">
        <v>69</v>
      </c>
      <c r="C97" s="1" t="s">
        <v>70</v>
      </c>
      <c r="D97" s="1" t="s">
        <v>71</v>
      </c>
      <c r="E97" s="1" t="s">
        <v>72</v>
      </c>
      <c r="F97" s="1">
        <v>6</v>
      </c>
      <c r="G97" s="1">
        <v>249.3</v>
      </c>
      <c r="H97" s="1">
        <v>255.2</v>
      </c>
      <c r="I97" s="1">
        <v>29.04</v>
      </c>
      <c r="J97" s="1">
        <v>5901</v>
      </c>
      <c r="K97" s="1">
        <v>-31.468</v>
      </c>
      <c r="L97" s="1">
        <v>25.931000000000001</v>
      </c>
    </row>
    <row r="98" spans="1:12">
      <c r="A98" s="1" t="s">
        <v>44</v>
      </c>
      <c r="B98" s="1" t="s">
        <v>69</v>
      </c>
      <c r="C98" s="1" t="s">
        <v>70</v>
      </c>
      <c r="D98" s="1" t="s">
        <v>71</v>
      </c>
      <c r="E98" s="1" t="s">
        <v>72</v>
      </c>
      <c r="F98" s="1">
        <v>7</v>
      </c>
      <c r="G98" s="1">
        <v>299.3</v>
      </c>
      <c r="H98" s="1">
        <v>305.10000000000002</v>
      </c>
      <c r="I98" s="1">
        <v>27.515999999999998</v>
      </c>
      <c r="J98" s="1">
        <v>5602</v>
      </c>
      <c r="K98" s="1">
        <v>-31.41</v>
      </c>
      <c r="L98" s="1">
        <v>25.867000000000001</v>
      </c>
    </row>
    <row r="99" spans="1:12">
      <c r="A99" s="1" t="s">
        <v>44</v>
      </c>
      <c r="B99" s="1" t="s">
        <v>69</v>
      </c>
      <c r="C99" s="1" t="s">
        <v>70</v>
      </c>
      <c r="D99" s="1" t="s">
        <v>71</v>
      </c>
      <c r="E99" s="1" t="s">
        <v>72</v>
      </c>
      <c r="F99" s="1">
        <v>8</v>
      </c>
      <c r="G99" s="1">
        <v>348.8</v>
      </c>
      <c r="H99" s="1">
        <v>354.7</v>
      </c>
      <c r="I99" s="1">
        <v>26.103000000000002</v>
      </c>
      <c r="J99" s="1">
        <v>5320</v>
      </c>
      <c r="K99" s="1">
        <v>-31.481000000000002</v>
      </c>
      <c r="L99" s="1">
        <v>25.901</v>
      </c>
    </row>
    <row r="100" spans="1:12">
      <c r="A100" s="1" t="s">
        <v>44</v>
      </c>
      <c r="B100" s="1" t="s">
        <v>69</v>
      </c>
      <c r="C100" s="1" t="s">
        <v>70</v>
      </c>
      <c r="D100" s="1" t="s">
        <v>71</v>
      </c>
      <c r="E100" s="1" t="s">
        <v>72</v>
      </c>
      <c r="F100" s="1">
        <v>9</v>
      </c>
      <c r="G100" s="1">
        <v>398.6</v>
      </c>
      <c r="H100" s="1">
        <v>404.4</v>
      </c>
      <c r="I100" s="1">
        <v>24.677</v>
      </c>
      <c r="J100" s="1">
        <v>5027</v>
      </c>
      <c r="K100" s="1">
        <v>-31.542999999999999</v>
      </c>
      <c r="L100" s="1">
        <v>25.939</v>
      </c>
    </row>
    <row r="101" spans="1:12">
      <c r="A101" s="1" t="s">
        <v>44</v>
      </c>
      <c r="B101" s="1" t="s">
        <v>69</v>
      </c>
      <c r="C101" s="1" t="s">
        <v>70</v>
      </c>
      <c r="D101" s="1" t="s">
        <v>71</v>
      </c>
      <c r="E101" s="1" t="s">
        <v>72</v>
      </c>
      <c r="F101" s="1">
        <v>10</v>
      </c>
      <c r="G101" s="1">
        <v>448.3</v>
      </c>
      <c r="H101" s="1">
        <v>454.2</v>
      </c>
      <c r="I101" s="1">
        <v>23.393000000000001</v>
      </c>
      <c r="J101" s="1">
        <v>4760</v>
      </c>
      <c r="K101" s="1">
        <v>-31.483000000000001</v>
      </c>
      <c r="L101" s="1">
        <v>25.867000000000001</v>
      </c>
    </row>
    <row r="102" spans="1:12">
      <c r="A102" s="1" t="s">
        <v>44</v>
      </c>
      <c r="B102" s="1" t="s">
        <v>69</v>
      </c>
      <c r="C102" s="1" t="s">
        <v>70</v>
      </c>
      <c r="D102" s="1" t="s">
        <v>71</v>
      </c>
      <c r="E102" s="1" t="s">
        <v>72</v>
      </c>
      <c r="F102" s="1">
        <v>11</v>
      </c>
      <c r="G102" s="1">
        <v>498</v>
      </c>
      <c r="H102" s="1">
        <v>503.9</v>
      </c>
      <c r="I102" s="1">
        <v>22.140999999999998</v>
      </c>
      <c r="J102" s="1">
        <v>4508</v>
      </c>
      <c r="K102" s="1">
        <v>-31.489000000000001</v>
      </c>
      <c r="L102" s="1">
        <v>25.920999999999999</v>
      </c>
    </row>
    <row r="103" spans="1:12">
      <c r="A103" s="1" t="s">
        <v>44</v>
      </c>
      <c r="B103" s="1" t="s">
        <v>69</v>
      </c>
      <c r="C103" s="1" t="s">
        <v>70</v>
      </c>
      <c r="D103" s="1" t="s">
        <v>71</v>
      </c>
      <c r="E103" s="1" t="s">
        <v>72</v>
      </c>
      <c r="F103" s="1">
        <v>12</v>
      </c>
      <c r="G103" s="1">
        <v>547.79999999999995</v>
      </c>
      <c r="H103" s="1">
        <v>553.6</v>
      </c>
      <c r="I103" s="1">
        <v>20.898</v>
      </c>
      <c r="J103" s="1">
        <v>4264</v>
      </c>
      <c r="K103" s="1">
        <v>-31.452999999999999</v>
      </c>
      <c r="L103" s="1">
        <v>25.952000000000002</v>
      </c>
    </row>
    <row r="104" spans="1:12">
      <c r="A104" s="1" t="s">
        <v>44</v>
      </c>
      <c r="B104" s="1" t="s">
        <v>69</v>
      </c>
      <c r="C104" s="1" t="s">
        <v>70</v>
      </c>
      <c r="D104" s="1" t="s">
        <v>71</v>
      </c>
      <c r="E104" s="1" t="s">
        <v>72</v>
      </c>
      <c r="F104" s="1">
        <v>13</v>
      </c>
      <c r="G104" s="1">
        <v>597.5</v>
      </c>
      <c r="H104" s="1">
        <v>603.4</v>
      </c>
      <c r="I104" s="1">
        <v>19.756</v>
      </c>
      <c r="J104" s="1">
        <v>4034</v>
      </c>
      <c r="K104" s="1">
        <v>-31.501999999999999</v>
      </c>
      <c r="L104" s="1">
        <v>25.907</v>
      </c>
    </row>
    <row r="105" spans="1:12">
      <c r="A105" s="1" t="s">
        <v>44</v>
      </c>
      <c r="B105" s="1" t="s">
        <v>69</v>
      </c>
      <c r="C105" s="1" t="s">
        <v>70</v>
      </c>
      <c r="D105" s="1" t="s">
        <v>71</v>
      </c>
      <c r="E105" s="1" t="s">
        <v>72</v>
      </c>
      <c r="F105" s="1">
        <v>14</v>
      </c>
      <c r="G105" s="1">
        <v>647.29999999999995</v>
      </c>
      <c r="H105" s="1">
        <v>653.1</v>
      </c>
      <c r="I105" s="1">
        <v>18.716000000000001</v>
      </c>
      <c r="J105" s="1">
        <v>3819</v>
      </c>
      <c r="K105" s="1">
        <v>-31.503</v>
      </c>
      <c r="L105" s="1">
        <v>25.805</v>
      </c>
    </row>
    <row r="106" spans="1:12">
      <c r="A106" s="1" t="s">
        <v>44</v>
      </c>
      <c r="B106" s="1" t="s">
        <v>69</v>
      </c>
      <c r="C106" s="1" t="s">
        <v>70</v>
      </c>
      <c r="D106" s="1" t="s">
        <v>71</v>
      </c>
      <c r="E106" s="1" t="s">
        <v>72</v>
      </c>
      <c r="F106" s="1">
        <v>15</v>
      </c>
      <c r="G106" s="1">
        <v>703.9</v>
      </c>
      <c r="H106" s="1">
        <v>724</v>
      </c>
      <c r="I106" s="1">
        <v>80.683999999999997</v>
      </c>
      <c r="J106" s="1">
        <v>4207</v>
      </c>
      <c r="K106" s="1">
        <v>-35.930999999999997</v>
      </c>
      <c r="L106" s="1">
        <v>35.713999999999999</v>
      </c>
    </row>
    <row r="107" spans="1:12">
      <c r="A107" s="1" t="s">
        <v>44</v>
      </c>
      <c r="B107" s="1" t="s">
        <v>73</v>
      </c>
      <c r="C107" s="1" t="s">
        <v>74</v>
      </c>
      <c r="D107" s="1" t="s">
        <v>75</v>
      </c>
      <c r="E107" s="1" t="s">
        <v>76</v>
      </c>
      <c r="F107" s="1">
        <v>1</v>
      </c>
      <c r="G107" s="1">
        <v>17.3</v>
      </c>
      <c r="H107" s="1">
        <v>37.4</v>
      </c>
      <c r="I107" s="1">
        <v>80.691999999999993</v>
      </c>
      <c r="J107" s="1">
        <v>4220</v>
      </c>
      <c r="K107" s="1">
        <v>-35.808999999999997</v>
      </c>
      <c r="L107" s="1">
        <v>35.707999999999998</v>
      </c>
    </row>
    <row r="108" spans="1:12">
      <c r="A108" s="1" t="s">
        <v>44</v>
      </c>
      <c r="B108" s="1" t="s">
        <v>73</v>
      </c>
      <c r="C108" s="1" t="s">
        <v>74</v>
      </c>
      <c r="D108" s="1" t="s">
        <v>75</v>
      </c>
      <c r="E108" s="1" t="s">
        <v>76</v>
      </c>
      <c r="F108" s="1">
        <v>2</v>
      </c>
      <c r="G108" s="1">
        <v>57.3</v>
      </c>
      <c r="H108" s="1">
        <v>77.099999999999994</v>
      </c>
      <c r="I108" s="1">
        <v>80.143000000000001</v>
      </c>
      <c r="J108" s="1">
        <v>4213</v>
      </c>
      <c r="K108" s="1">
        <v>-35.840000000000003</v>
      </c>
      <c r="L108" s="1">
        <v>35.712000000000003</v>
      </c>
    </row>
    <row r="109" spans="1:12">
      <c r="A109" s="1" t="s">
        <v>44</v>
      </c>
      <c r="B109" s="1" t="s">
        <v>73</v>
      </c>
      <c r="C109" s="1" t="s">
        <v>74</v>
      </c>
      <c r="D109" s="1" t="s">
        <v>75</v>
      </c>
      <c r="E109" s="1" t="s">
        <v>76</v>
      </c>
      <c r="F109" s="1">
        <v>3</v>
      </c>
      <c r="G109" s="1">
        <v>97</v>
      </c>
      <c r="H109" s="1">
        <v>117</v>
      </c>
      <c r="I109" s="1">
        <v>80.495000000000005</v>
      </c>
      <c r="J109" s="1">
        <v>4206</v>
      </c>
      <c r="K109" s="1">
        <v>-35.872</v>
      </c>
      <c r="L109" s="1">
        <v>35.685000000000002</v>
      </c>
    </row>
    <row r="110" spans="1:12">
      <c r="A110" s="1" t="s">
        <v>44</v>
      </c>
      <c r="B110" s="1" t="s">
        <v>73</v>
      </c>
      <c r="C110" s="1" t="s">
        <v>74</v>
      </c>
      <c r="D110" s="1" t="s">
        <v>75</v>
      </c>
      <c r="E110" s="1" t="s">
        <v>76</v>
      </c>
      <c r="F110" s="1">
        <v>4</v>
      </c>
      <c r="G110" s="1">
        <v>136.69999999999999</v>
      </c>
      <c r="H110" s="1">
        <v>157</v>
      </c>
      <c r="I110" s="1">
        <v>81.073999999999998</v>
      </c>
      <c r="J110" s="1">
        <v>4206</v>
      </c>
      <c r="K110" s="1">
        <v>-35.832000000000001</v>
      </c>
      <c r="L110" s="1">
        <v>35.713999999999999</v>
      </c>
    </row>
    <row r="111" spans="1:12">
      <c r="A111" s="1" t="s">
        <v>44</v>
      </c>
      <c r="B111" s="1" t="s">
        <v>73</v>
      </c>
      <c r="C111" s="1" t="s">
        <v>74</v>
      </c>
      <c r="D111" s="1" t="s">
        <v>75</v>
      </c>
      <c r="E111" s="1" t="s">
        <v>76</v>
      </c>
      <c r="F111" s="1">
        <v>5</v>
      </c>
      <c r="G111" s="1">
        <v>199.6</v>
      </c>
      <c r="H111" s="1">
        <v>205.4</v>
      </c>
      <c r="I111" s="1">
        <v>78.900999999999996</v>
      </c>
      <c r="J111" s="1">
        <v>16003</v>
      </c>
      <c r="K111" s="1">
        <v>-2.6539999999999999</v>
      </c>
      <c r="L111" s="1">
        <v>24.074000000000002</v>
      </c>
    </row>
    <row r="112" spans="1:12">
      <c r="A112" s="1" t="s">
        <v>44</v>
      </c>
      <c r="B112" s="1" t="s">
        <v>73</v>
      </c>
      <c r="C112" s="1" t="s">
        <v>74</v>
      </c>
      <c r="D112" s="1" t="s">
        <v>75</v>
      </c>
      <c r="E112" s="1" t="s">
        <v>76</v>
      </c>
      <c r="F112" s="1">
        <v>6</v>
      </c>
      <c r="G112" s="1">
        <v>249.3</v>
      </c>
      <c r="H112" s="1">
        <v>255.2</v>
      </c>
      <c r="I112" s="1">
        <v>75.03</v>
      </c>
      <c r="J112" s="1">
        <v>15263</v>
      </c>
      <c r="K112" s="1">
        <v>-2.6589999999999998</v>
      </c>
      <c r="L112" s="1">
        <v>24.077000000000002</v>
      </c>
    </row>
    <row r="113" spans="1:12">
      <c r="A113" s="1" t="s">
        <v>44</v>
      </c>
      <c r="B113" s="1" t="s">
        <v>73</v>
      </c>
      <c r="C113" s="1" t="s">
        <v>74</v>
      </c>
      <c r="D113" s="1" t="s">
        <v>75</v>
      </c>
      <c r="E113" s="1" t="s">
        <v>76</v>
      </c>
      <c r="F113" s="1">
        <v>7</v>
      </c>
      <c r="G113" s="1">
        <v>299.3</v>
      </c>
      <c r="H113" s="1">
        <v>305.10000000000002</v>
      </c>
      <c r="I113" s="1">
        <v>71.066000000000003</v>
      </c>
      <c r="J113" s="1">
        <v>14462</v>
      </c>
      <c r="K113" s="1">
        <v>-2.6869999999999998</v>
      </c>
      <c r="L113" s="1">
        <v>24.074999999999999</v>
      </c>
    </row>
    <row r="114" spans="1:12">
      <c r="A114" s="1" t="s">
        <v>44</v>
      </c>
      <c r="B114" s="1" t="s">
        <v>73</v>
      </c>
      <c r="C114" s="1" t="s">
        <v>74</v>
      </c>
      <c r="D114" s="1" t="s">
        <v>75</v>
      </c>
      <c r="E114" s="1" t="s">
        <v>76</v>
      </c>
      <c r="F114" s="1">
        <v>8</v>
      </c>
      <c r="G114" s="1">
        <v>348.8</v>
      </c>
      <c r="H114" s="1">
        <v>354.7</v>
      </c>
      <c r="I114" s="1">
        <v>67.394000000000005</v>
      </c>
      <c r="J114" s="1">
        <v>13706</v>
      </c>
      <c r="K114" s="1">
        <v>-2.7120000000000002</v>
      </c>
      <c r="L114" s="1">
        <v>24.062000000000001</v>
      </c>
    </row>
    <row r="115" spans="1:12">
      <c r="A115" s="1" t="s">
        <v>44</v>
      </c>
      <c r="B115" s="1" t="s">
        <v>73</v>
      </c>
      <c r="C115" s="1" t="s">
        <v>74</v>
      </c>
      <c r="D115" s="1" t="s">
        <v>75</v>
      </c>
      <c r="E115" s="1" t="s">
        <v>76</v>
      </c>
      <c r="F115" s="1">
        <v>9</v>
      </c>
      <c r="G115" s="1">
        <v>398.6</v>
      </c>
      <c r="H115" s="1">
        <v>404.4</v>
      </c>
      <c r="I115" s="1">
        <v>63.648000000000003</v>
      </c>
      <c r="J115" s="1">
        <v>12970</v>
      </c>
      <c r="K115" s="1">
        <v>-2.7090000000000001</v>
      </c>
      <c r="L115" s="1">
        <v>24.125</v>
      </c>
    </row>
    <row r="116" spans="1:12">
      <c r="A116" s="1" t="s">
        <v>44</v>
      </c>
      <c r="B116" s="1" t="s">
        <v>73</v>
      </c>
      <c r="C116" s="1" t="s">
        <v>74</v>
      </c>
      <c r="D116" s="1" t="s">
        <v>75</v>
      </c>
      <c r="E116" s="1" t="s">
        <v>76</v>
      </c>
      <c r="F116" s="1">
        <v>10</v>
      </c>
      <c r="G116" s="1">
        <v>448.3</v>
      </c>
      <c r="H116" s="1">
        <v>454.2</v>
      </c>
      <c r="I116" s="1">
        <v>60.287999999999997</v>
      </c>
      <c r="J116" s="1">
        <v>12290</v>
      </c>
      <c r="K116" s="1">
        <v>-2.71</v>
      </c>
      <c r="L116" s="1">
        <v>24.131</v>
      </c>
    </row>
    <row r="117" spans="1:12">
      <c r="A117" s="1" t="s">
        <v>44</v>
      </c>
      <c r="B117" s="1" t="s">
        <v>73</v>
      </c>
      <c r="C117" s="1" t="s">
        <v>74</v>
      </c>
      <c r="D117" s="1" t="s">
        <v>75</v>
      </c>
      <c r="E117" s="1" t="s">
        <v>76</v>
      </c>
      <c r="F117" s="1">
        <v>11</v>
      </c>
      <c r="G117" s="1">
        <v>498</v>
      </c>
      <c r="H117" s="1">
        <v>503.9</v>
      </c>
      <c r="I117" s="1">
        <v>56.999000000000002</v>
      </c>
      <c r="J117" s="1">
        <v>11610</v>
      </c>
      <c r="K117" s="1">
        <v>-2.6819999999999999</v>
      </c>
      <c r="L117" s="1">
        <v>24.116</v>
      </c>
    </row>
    <row r="118" spans="1:12">
      <c r="A118" s="1" t="s">
        <v>44</v>
      </c>
      <c r="B118" s="1" t="s">
        <v>73</v>
      </c>
      <c r="C118" s="1" t="s">
        <v>74</v>
      </c>
      <c r="D118" s="1" t="s">
        <v>75</v>
      </c>
      <c r="E118" s="1" t="s">
        <v>76</v>
      </c>
      <c r="F118" s="1">
        <v>12</v>
      </c>
      <c r="G118" s="1">
        <v>547.79999999999995</v>
      </c>
      <c r="H118" s="1">
        <v>553.6</v>
      </c>
      <c r="I118" s="1">
        <v>53.686</v>
      </c>
      <c r="J118" s="1">
        <v>10955</v>
      </c>
      <c r="K118" s="1">
        <v>-2.657</v>
      </c>
      <c r="L118" s="1">
        <v>24.172000000000001</v>
      </c>
    </row>
    <row r="119" spans="1:12">
      <c r="A119" s="1" t="s">
        <v>44</v>
      </c>
      <c r="B119" s="1" t="s">
        <v>73</v>
      </c>
      <c r="C119" s="1" t="s">
        <v>74</v>
      </c>
      <c r="D119" s="1" t="s">
        <v>75</v>
      </c>
      <c r="E119" s="1" t="s">
        <v>76</v>
      </c>
      <c r="F119" s="1">
        <v>13</v>
      </c>
      <c r="G119" s="1">
        <v>597.5</v>
      </c>
      <c r="H119" s="1">
        <v>603.4</v>
      </c>
      <c r="I119" s="1">
        <v>50.814</v>
      </c>
      <c r="J119" s="1">
        <v>10364</v>
      </c>
      <c r="K119" s="1">
        <v>-2.6920000000000002</v>
      </c>
      <c r="L119" s="1">
        <v>24.129000000000001</v>
      </c>
    </row>
    <row r="120" spans="1:12">
      <c r="A120" s="1" t="s">
        <v>44</v>
      </c>
      <c r="B120" s="1" t="s">
        <v>73</v>
      </c>
      <c r="C120" s="1" t="s">
        <v>74</v>
      </c>
      <c r="D120" s="1" t="s">
        <v>75</v>
      </c>
      <c r="E120" s="1" t="s">
        <v>76</v>
      </c>
      <c r="F120" s="1">
        <v>14</v>
      </c>
      <c r="G120" s="1">
        <v>647.29999999999995</v>
      </c>
      <c r="H120" s="1">
        <v>653.1</v>
      </c>
      <c r="I120" s="1">
        <v>48.134999999999998</v>
      </c>
      <c r="J120" s="1">
        <v>9799</v>
      </c>
      <c r="K120" s="1">
        <v>-2.6819999999999999</v>
      </c>
      <c r="L120" s="1">
        <v>24.114999999999998</v>
      </c>
    </row>
    <row r="121" spans="1:12">
      <c r="A121" s="1" t="s">
        <v>44</v>
      </c>
      <c r="B121" s="1" t="s">
        <v>73</v>
      </c>
      <c r="C121" s="1" t="s">
        <v>74</v>
      </c>
      <c r="D121" s="1" t="s">
        <v>75</v>
      </c>
      <c r="E121" s="1" t="s">
        <v>76</v>
      </c>
      <c r="F121" s="1">
        <v>15</v>
      </c>
      <c r="G121" s="1">
        <v>703.9</v>
      </c>
      <c r="H121" s="1">
        <v>724</v>
      </c>
      <c r="I121" s="1">
        <v>80.311999999999998</v>
      </c>
      <c r="J121" s="1">
        <v>4205</v>
      </c>
      <c r="K121" s="1">
        <v>-35.9</v>
      </c>
      <c r="L121" s="1">
        <v>35.697000000000003</v>
      </c>
    </row>
    <row r="122" spans="1:12">
      <c r="A122" s="1" t="s">
        <v>44</v>
      </c>
      <c r="B122" s="1" t="s">
        <v>77</v>
      </c>
      <c r="C122" s="1" t="s">
        <v>78</v>
      </c>
      <c r="D122" s="1" t="s">
        <v>79</v>
      </c>
      <c r="E122" s="1" t="s">
        <v>80</v>
      </c>
      <c r="F122" s="1">
        <v>1</v>
      </c>
      <c r="G122" s="1">
        <v>17.3</v>
      </c>
      <c r="H122" s="1">
        <v>37.4</v>
      </c>
      <c r="I122" s="1">
        <v>80.411000000000001</v>
      </c>
      <c r="J122" s="1">
        <v>4194</v>
      </c>
      <c r="K122" s="1">
        <v>-35.820999999999998</v>
      </c>
      <c r="L122" s="1">
        <v>35.738999999999997</v>
      </c>
    </row>
    <row r="123" spans="1:12">
      <c r="A123" s="1" t="s">
        <v>44</v>
      </c>
      <c r="B123" s="1" t="s">
        <v>77</v>
      </c>
      <c r="C123" s="1" t="s">
        <v>78</v>
      </c>
      <c r="D123" s="1" t="s">
        <v>79</v>
      </c>
      <c r="E123" s="1" t="s">
        <v>80</v>
      </c>
      <c r="F123" s="1">
        <v>2</v>
      </c>
      <c r="G123" s="1">
        <v>57.3</v>
      </c>
      <c r="H123" s="1">
        <v>77.099999999999994</v>
      </c>
      <c r="I123" s="1">
        <v>79.72</v>
      </c>
      <c r="J123" s="1">
        <v>4191</v>
      </c>
      <c r="K123" s="1">
        <v>-35.840000000000003</v>
      </c>
      <c r="L123" s="1">
        <v>35.712000000000003</v>
      </c>
    </row>
    <row r="124" spans="1:12">
      <c r="A124" s="1" t="s">
        <v>44</v>
      </c>
      <c r="B124" s="1" t="s">
        <v>77</v>
      </c>
      <c r="C124" s="1" t="s">
        <v>78</v>
      </c>
      <c r="D124" s="1" t="s">
        <v>79</v>
      </c>
      <c r="E124" s="1" t="s">
        <v>80</v>
      </c>
      <c r="F124" s="1">
        <v>3</v>
      </c>
      <c r="G124" s="1">
        <v>97</v>
      </c>
      <c r="H124" s="1">
        <v>117</v>
      </c>
      <c r="I124" s="1">
        <v>80.043000000000006</v>
      </c>
      <c r="J124" s="1">
        <v>4186</v>
      </c>
      <c r="K124" s="1">
        <v>-35.819000000000003</v>
      </c>
      <c r="L124" s="1">
        <v>35.747999999999998</v>
      </c>
    </row>
    <row r="125" spans="1:12">
      <c r="A125" s="1" t="s">
        <v>44</v>
      </c>
      <c r="B125" s="1" t="s">
        <v>77</v>
      </c>
      <c r="C125" s="1" t="s">
        <v>78</v>
      </c>
      <c r="D125" s="1" t="s">
        <v>79</v>
      </c>
      <c r="E125" s="1" t="s">
        <v>80</v>
      </c>
      <c r="F125" s="1">
        <v>4</v>
      </c>
      <c r="G125" s="1">
        <v>136.69999999999999</v>
      </c>
      <c r="H125" s="1">
        <v>157</v>
      </c>
      <c r="I125" s="1">
        <v>80.697999999999993</v>
      </c>
      <c r="J125" s="1">
        <v>4179</v>
      </c>
      <c r="K125" s="1">
        <v>-35.853000000000002</v>
      </c>
      <c r="L125" s="1">
        <v>35.71</v>
      </c>
    </row>
    <row r="126" spans="1:12">
      <c r="A126" s="1" t="s">
        <v>44</v>
      </c>
      <c r="B126" s="1" t="s">
        <v>77</v>
      </c>
      <c r="C126" s="1" t="s">
        <v>78</v>
      </c>
      <c r="D126" s="1" t="s">
        <v>79</v>
      </c>
      <c r="E126" s="1" t="s">
        <v>80</v>
      </c>
      <c r="F126" s="1">
        <v>5</v>
      </c>
      <c r="G126" s="1">
        <v>199.8</v>
      </c>
      <c r="H126" s="1">
        <v>205.7</v>
      </c>
      <c r="I126" s="1">
        <v>30.702000000000002</v>
      </c>
      <c r="J126" s="1">
        <v>6224</v>
      </c>
      <c r="K126" s="1">
        <v>2.0920000000000001</v>
      </c>
      <c r="L126" s="1">
        <v>37.933</v>
      </c>
    </row>
    <row r="127" spans="1:12">
      <c r="A127" s="1" t="s">
        <v>44</v>
      </c>
      <c r="B127" s="1" t="s">
        <v>77</v>
      </c>
      <c r="C127" s="1" t="s">
        <v>78</v>
      </c>
      <c r="D127" s="1" t="s">
        <v>79</v>
      </c>
      <c r="E127" s="1" t="s">
        <v>80</v>
      </c>
      <c r="F127" s="1">
        <v>6</v>
      </c>
      <c r="G127" s="1">
        <v>249.3</v>
      </c>
      <c r="H127" s="1">
        <v>255.2</v>
      </c>
      <c r="I127" s="1">
        <v>29.241</v>
      </c>
      <c r="J127" s="1">
        <v>5947</v>
      </c>
      <c r="K127" s="1">
        <v>2.081</v>
      </c>
      <c r="L127" s="1">
        <v>37.923000000000002</v>
      </c>
    </row>
    <row r="128" spans="1:12">
      <c r="A128" s="1" t="s">
        <v>44</v>
      </c>
      <c r="B128" s="1" t="s">
        <v>77</v>
      </c>
      <c r="C128" s="1" t="s">
        <v>78</v>
      </c>
      <c r="D128" s="1" t="s">
        <v>79</v>
      </c>
      <c r="E128" s="1" t="s">
        <v>80</v>
      </c>
      <c r="F128" s="1">
        <v>7</v>
      </c>
      <c r="G128" s="1">
        <v>299.3</v>
      </c>
      <c r="H128" s="1">
        <v>305.10000000000002</v>
      </c>
      <c r="I128" s="1">
        <v>27.692</v>
      </c>
      <c r="J128" s="1">
        <v>5634</v>
      </c>
      <c r="K128" s="1">
        <v>2.0830000000000002</v>
      </c>
      <c r="L128" s="1">
        <v>37.906999999999996</v>
      </c>
    </row>
    <row r="129" spans="1:12">
      <c r="A129" s="1" t="s">
        <v>44</v>
      </c>
      <c r="B129" s="1" t="s">
        <v>77</v>
      </c>
      <c r="C129" s="1" t="s">
        <v>78</v>
      </c>
      <c r="D129" s="1" t="s">
        <v>79</v>
      </c>
      <c r="E129" s="1" t="s">
        <v>80</v>
      </c>
      <c r="F129" s="1">
        <v>8</v>
      </c>
      <c r="G129" s="1">
        <v>348.8</v>
      </c>
      <c r="H129" s="1">
        <v>354.7</v>
      </c>
      <c r="I129" s="1">
        <v>26.248999999999999</v>
      </c>
      <c r="J129" s="1">
        <v>5344</v>
      </c>
      <c r="K129" s="1">
        <v>2.08</v>
      </c>
      <c r="L129" s="1">
        <v>37.890999999999998</v>
      </c>
    </row>
    <row r="130" spans="1:12">
      <c r="A130" s="1" t="s">
        <v>44</v>
      </c>
      <c r="B130" s="1" t="s">
        <v>77</v>
      </c>
      <c r="C130" s="1" t="s">
        <v>78</v>
      </c>
      <c r="D130" s="1" t="s">
        <v>79</v>
      </c>
      <c r="E130" s="1" t="s">
        <v>80</v>
      </c>
      <c r="F130" s="1">
        <v>9</v>
      </c>
      <c r="G130" s="1">
        <v>398.8</v>
      </c>
      <c r="H130" s="1">
        <v>404.4</v>
      </c>
      <c r="I130" s="1">
        <v>24.776</v>
      </c>
      <c r="J130" s="1">
        <v>5045</v>
      </c>
      <c r="K130" s="1">
        <v>2.2269999999999999</v>
      </c>
      <c r="L130" s="1">
        <v>38.063000000000002</v>
      </c>
    </row>
    <row r="131" spans="1:12">
      <c r="A131" s="1" t="s">
        <v>44</v>
      </c>
      <c r="B131" s="1" t="s">
        <v>77</v>
      </c>
      <c r="C131" s="1" t="s">
        <v>78</v>
      </c>
      <c r="D131" s="1" t="s">
        <v>79</v>
      </c>
      <c r="E131" s="1" t="s">
        <v>80</v>
      </c>
      <c r="F131" s="1">
        <v>10</v>
      </c>
      <c r="G131" s="1">
        <v>448.5</v>
      </c>
      <c r="H131" s="1">
        <v>454.4</v>
      </c>
      <c r="I131" s="1">
        <v>23.431000000000001</v>
      </c>
      <c r="J131" s="1">
        <v>4770</v>
      </c>
      <c r="K131" s="1">
        <v>2.1269999999999998</v>
      </c>
      <c r="L131" s="1">
        <v>38.043999999999997</v>
      </c>
    </row>
    <row r="132" spans="1:12">
      <c r="A132" s="1" t="s">
        <v>44</v>
      </c>
      <c r="B132" s="1" t="s">
        <v>77</v>
      </c>
      <c r="C132" s="1" t="s">
        <v>78</v>
      </c>
      <c r="D132" s="1" t="s">
        <v>79</v>
      </c>
      <c r="E132" s="1" t="s">
        <v>80</v>
      </c>
      <c r="F132" s="1">
        <v>11</v>
      </c>
      <c r="G132" s="1">
        <v>498.3</v>
      </c>
      <c r="H132" s="1">
        <v>504.1</v>
      </c>
      <c r="I132" s="1">
        <v>22.173999999999999</v>
      </c>
      <c r="J132" s="1">
        <v>4514</v>
      </c>
      <c r="K132" s="1">
        <v>2.25</v>
      </c>
      <c r="L132" s="1">
        <v>38.024000000000001</v>
      </c>
    </row>
    <row r="133" spans="1:12">
      <c r="A133" s="1" t="s">
        <v>44</v>
      </c>
      <c r="B133" s="1" t="s">
        <v>77</v>
      </c>
      <c r="C133" s="1" t="s">
        <v>78</v>
      </c>
      <c r="D133" s="1" t="s">
        <v>79</v>
      </c>
      <c r="E133" s="1" t="s">
        <v>80</v>
      </c>
      <c r="F133" s="1">
        <v>12</v>
      </c>
      <c r="G133" s="1">
        <v>548</v>
      </c>
      <c r="H133" s="1">
        <v>553.79999999999995</v>
      </c>
      <c r="I133" s="1">
        <v>20.972000000000001</v>
      </c>
      <c r="J133" s="1">
        <v>4268</v>
      </c>
      <c r="K133" s="1">
        <v>2.1930000000000001</v>
      </c>
      <c r="L133" s="1">
        <v>38.023000000000003</v>
      </c>
    </row>
    <row r="134" spans="1:12">
      <c r="A134" s="1" t="s">
        <v>44</v>
      </c>
      <c r="B134" s="1" t="s">
        <v>77</v>
      </c>
      <c r="C134" s="1" t="s">
        <v>78</v>
      </c>
      <c r="D134" s="1" t="s">
        <v>79</v>
      </c>
      <c r="E134" s="1" t="s">
        <v>80</v>
      </c>
      <c r="F134" s="1">
        <v>13</v>
      </c>
      <c r="G134" s="1">
        <v>597.70000000000005</v>
      </c>
      <c r="H134" s="1">
        <v>603.6</v>
      </c>
      <c r="I134" s="1">
        <v>19.841999999999999</v>
      </c>
      <c r="J134" s="1">
        <v>4045</v>
      </c>
      <c r="K134" s="1">
        <v>2.0710000000000002</v>
      </c>
      <c r="L134" s="1">
        <v>37.965000000000003</v>
      </c>
    </row>
    <row r="135" spans="1:12">
      <c r="A135" s="1" t="s">
        <v>44</v>
      </c>
      <c r="B135" s="1" t="s">
        <v>77</v>
      </c>
      <c r="C135" s="1" t="s">
        <v>78</v>
      </c>
      <c r="D135" s="1" t="s">
        <v>79</v>
      </c>
      <c r="E135" s="1" t="s">
        <v>80</v>
      </c>
      <c r="F135" s="1">
        <v>14</v>
      </c>
      <c r="G135" s="1">
        <v>647.5</v>
      </c>
      <c r="H135" s="1">
        <v>653.1</v>
      </c>
      <c r="I135" s="1">
        <v>18.760000000000002</v>
      </c>
      <c r="J135" s="1">
        <v>3824</v>
      </c>
      <c r="K135" s="1">
        <v>2.097</v>
      </c>
      <c r="L135" s="1">
        <v>37.984999999999999</v>
      </c>
    </row>
    <row r="136" spans="1:12">
      <c r="A136" s="1" t="s">
        <v>44</v>
      </c>
      <c r="B136" s="1" t="s">
        <v>77</v>
      </c>
      <c r="C136" s="1" t="s">
        <v>78</v>
      </c>
      <c r="D136" s="1" t="s">
        <v>79</v>
      </c>
      <c r="E136" s="1" t="s">
        <v>80</v>
      </c>
      <c r="F136" s="1">
        <v>15</v>
      </c>
      <c r="G136" s="1">
        <v>703.9</v>
      </c>
      <c r="H136" s="1">
        <v>724</v>
      </c>
      <c r="I136" s="1">
        <v>79.866</v>
      </c>
      <c r="J136" s="1">
        <v>4172</v>
      </c>
      <c r="K136" s="1">
        <v>-35.835999999999999</v>
      </c>
      <c r="L136" s="1">
        <v>35.813000000000002</v>
      </c>
    </row>
    <row r="137" spans="1:12">
      <c r="A137" s="1" t="s">
        <v>44</v>
      </c>
      <c r="B137" s="1" t="s">
        <v>81</v>
      </c>
      <c r="C137" s="1" t="s">
        <v>82</v>
      </c>
      <c r="D137" s="1" t="s">
        <v>83</v>
      </c>
      <c r="E137" s="1" t="s">
        <v>84</v>
      </c>
      <c r="F137" s="1">
        <v>1</v>
      </c>
      <c r="G137" s="1">
        <v>17.3</v>
      </c>
      <c r="H137" s="1">
        <v>37.4</v>
      </c>
      <c r="I137" s="1">
        <v>79.721999999999994</v>
      </c>
      <c r="J137" s="1">
        <v>4174</v>
      </c>
      <c r="K137" s="1">
        <v>-35.783999999999999</v>
      </c>
      <c r="L137" s="1">
        <v>35.808</v>
      </c>
    </row>
    <row r="138" spans="1:12">
      <c r="A138" s="1" t="s">
        <v>44</v>
      </c>
      <c r="B138" s="1" t="s">
        <v>81</v>
      </c>
      <c r="C138" s="1" t="s">
        <v>82</v>
      </c>
      <c r="D138" s="1" t="s">
        <v>83</v>
      </c>
      <c r="E138" s="1" t="s">
        <v>84</v>
      </c>
      <c r="F138" s="1">
        <v>2</v>
      </c>
      <c r="G138" s="1">
        <v>57.3</v>
      </c>
      <c r="H138" s="1">
        <v>77.099999999999994</v>
      </c>
      <c r="I138" s="1">
        <v>79.423000000000002</v>
      </c>
      <c r="J138" s="1">
        <v>4167</v>
      </c>
      <c r="K138" s="1">
        <v>-35.840000000000003</v>
      </c>
      <c r="L138" s="1">
        <v>35.712000000000003</v>
      </c>
    </row>
    <row r="139" spans="1:12">
      <c r="A139" s="1" t="s">
        <v>44</v>
      </c>
      <c r="B139" s="1" t="s">
        <v>81</v>
      </c>
      <c r="C139" s="1" t="s">
        <v>82</v>
      </c>
      <c r="D139" s="1" t="s">
        <v>83</v>
      </c>
      <c r="E139" s="1" t="s">
        <v>84</v>
      </c>
      <c r="F139" s="1">
        <v>3</v>
      </c>
      <c r="G139" s="1">
        <v>97</v>
      </c>
      <c r="H139" s="1">
        <v>117</v>
      </c>
      <c r="I139" s="1">
        <v>79.477000000000004</v>
      </c>
      <c r="J139" s="1">
        <v>4149</v>
      </c>
      <c r="K139" s="1">
        <v>-35.811</v>
      </c>
      <c r="L139" s="1">
        <v>35.683999999999997</v>
      </c>
    </row>
    <row r="140" spans="1:12">
      <c r="A140" s="1" t="s">
        <v>44</v>
      </c>
      <c r="B140" s="1" t="s">
        <v>81</v>
      </c>
      <c r="C140" s="1" t="s">
        <v>82</v>
      </c>
      <c r="D140" s="1" t="s">
        <v>83</v>
      </c>
      <c r="E140" s="1" t="s">
        <v>84</v>
      </c>
      <c r="F140" s="1">
        <v>4</v>
      </c>
      <c r="G140" s="1">
        <v>136.69999999999999</v>
      </c>
      <c r="H140" s="1">
        <v>157</v>
      </c>
      <c r="I140" s="1">
        <v>80.197000000000003</v>
      </c>
      <c r="J140" s="1">
        <v>4170</v>
      </c>
      <c r="K140" s="1">
        <v>-35.790999999999997</v>
      </c>
      <c r="L140" s="1">
        <v>35.688000000000002</v>
      </c>
    </row>
    <row r="141" spans="1:12">
      <c r="A141" s="1" t="s">
        <v>44</v>
      </c>
      <c r="B141" s="1" t="s">
        <v>81</v>
      </c>
      <c r="C141" s="1" t="s">
        <v>82</v>
      </c>
      <c r="D141" s="1" t="s">
        <v>83</v>
      </c>
      <c r="E141" s="1" t="s">
        <v>84</v>
      </c>
      <c r="F141" s="1">
        <v>5</v>
      </c>
      <c r="G141" s="1">
        <v>199.4</v>
      </c>
      <c r="H141" s="1">
        <v>205.2</v>
      </c>
      <c r="I141" s="1">
        <v>96.438999999999993</v>
      </c>
      <c r="J141" s="1">
        <v>19598</v>
      </c>
      <c r="K141" s="1">
        <v>-2.621</v>
      </c>
      <c r="L141" s="1">
        <v>24.013000000000002</v>
      </c>
    </row>
    <row r="142" spans="1:12">
      <c r="A142" s="1" t="s">
        <v>44</v>
      </c>
      <c r="B142" s="1" t="s">
        <v>81</v>
      </c>
      <c r="C142" s="1" t="s">
        <v>82</v>
      </c>
      <c r="D142" s="1" t="s">
        <v>83</v>
      </c>
      <c r="E142" s="1" t="s">
        <v>84</v>
      </c>
      <c r="F142" s="1">
        <v>6</v>
      </c>
      <c r="G142" s="1">
        <v>249.3</v>
      </c>
      <c r="H142" s="1">
        <v>255</v>
      </c>
      <c r="I142" s="1">
        <v>91.83</v>
      </c>
      <c r="J142" s="1">
        <v>18717</v>
      </c>
      <c r="K142" s="1">
        <v>-2.6789999999999998</v>
      </c>
      <c r="L142" s="1">
        <v>24.007000000000001</v>
      </c>
    </row>
    <row r="143" spans="1:12">
      <c r="A143" s="1" t="s">
        <v>44</v>
      </c>
      <c r="B143" s="1" t="s">
        <v>81</v>
      </c>
      <c r="C143" s="1" t="s">
        <v>82</v>
      </c>
      <c r="D143" s="1" t="s">
        <v>83</v>
      </c>
      <c r="E143" s="1" t="s">
        <v>84</v>
      </c>
      <c r="F143" s="1">
        <v>7</v>
      </c>
      <c r="G143" s="1">
        <v>299.10000000000002</v>
      </c>
      <c r="H143" s="1">
        <v>304.89999999999998</v>
      </c>
      <c r="I143" s="1">
        <v>87.23</v>
      </c>
      <c r="J143" s="1">
        <v>17766</v>
      </c>
      <c r="K143" s="1">
        <v>-2.702</v>
      </c>
      <c r="L143" s="1">
        <v>24.042000000000002</v>
      </c>
    </row>
    <row r="144" spans="1:12">
      <c r="A144" s="1" t="s">
        <v>44</v>
      </c>
      <c r="B144" s="1" t="s">
        <v>81</v>
      </c>
      <c r="C144" s="1" t="s">
        <v>82</v>
      </c>
      <c r="D144" s="1" t="s">
        <v>83</v>
      </c>
      <c r="E144" s="1" t="s">
        <v>84</v>
      </c>
      <c r="F144" s="1">
        <v>8</v>
      </c>
      <c r="G144" s="1">
        <v>348.8</v>
      </c>
      <c r="H144" s="1">
        <v>354.5</v>
      </c>
      <c r="I144" s="1">
        <v>82.685000000000002</v>
      </c>
      <c r="J144" s="1">
        <v>16825</v>
      </c>
      <c r="K144" s="1">
        <v>-2.6869999999999998</v>
      </c>
      <c r="L144" s="1">
        <v>24.032</v>
      </c>
    </row>
    <row r="145" spans="1:12">
      <c r="A145" s="1" t="s">
        <v>44</v>
      </c>
      <c r="B145" s="1" t="s">
        <v>81</v>
      </c>
      <c r="C145" s="1" t="s">
        <v>82</v>
      </c>
      <c r="D145" s="1" t="s">
        <v>83</v>
      </c>
      <c r="E145" s="1" t="s">
        <v>84</v>
      </c>
      <c r="F145" s="1">
        <v>9</v>
      </c>
      <c r="G145" s="1">
        <v>398.6</v>
      </c>
      <c r="H145" s="1">
        <v>404.2</v>
      </c>
      <c r="I145" s="1">
        <v>78.260000000000005</v>
      </c>
      <c r="J145" s="1">
        <v>15921</v>
      </c>
      <c r="K145" s="1">
        <v>-2.73</v>
      </c>
      <c r="L145" s="1">
        <v>24.068000000000001</v>
      </c>
    </row>
    <row r="146" spans="1:12">
      <c r="A146" s="1" t="s">
        <v>44</v>
      </c>
      <c r="B146" s="1" t="s">
        <v>81</v>
      </c>
      <c r="C146" s="1" t="s">
        <v>82</v>
      </c>
      <c r="D146" s="1" t="s">
        <v>83</v>
      </c>
      <c r="E146" s="1" t="s">
        <v>84</v>
      </c>
      <c r="F146" s="1">
        <v>10</v>
      </c>
      <c r="G146" s="1">
        <v>448.3</v>
      </c>
      <c r="H146" s="1">
        <v>453.9</v>
      </c>
      <c r="I146" s="1">
        <v>74.036000000000001</v>
      </c>
      <c r="J146" s="1">
        <v>15057</v>
      </c>
      <c r="K146" s="1">
        <v>-2.7440000000000002</v>
      </c>
      <c r="L146" s="1">
        <v>24.084</v>
      </c>
    </row>
    <row r="147" spans="1:12">
      <c r="A147" s="1" t="s">
        <v>44</v>
      </c>
      <c r="B147" s="1" t="s">
        <v>81</v>
      </c>
      <c r="C147" s="1" t="s">
        <v>82</v>
      </c>
      <c r="D147" s="1" t="s">
        <v>83</v>
      </c>
      <c r="E147" s="1" t="s">
        <v>84</v>
      </c>
      <c r="F147" s="1">
        <v>11</v>
      </c>
      <c r="G147" s="1">
        <v>498</v>
      </c>
      <c r="H147" s="1">
        <v>503.9</v>
      </c>
      <c r="I147" s="1">
        <v>69.956999999999994</v>
      </c>
      <c r="J147" s="1">
        <v>14237</v>
      </c>
      <c r="K147" s="1">
        <v>-2.7</v>
      </c>
      <c r="L147" s="1">
        <v>24.082000000000001</v>
      </c>
    </row>
    <row r="148" spans="1:12">
      <c r="A148" s="1" t="s">
        <v>44</v>
      </c>
      <c r="B148" s="1" t="s">
        <v>81</v>
      </c>
      <c r="C148" s="1" t="s">
        <v>82</v>
      </c>
      <c r="D148" s="1" t="s">
        <v>83</v>
      </c>
      <c r="E148" s="1" t="s">
        <v>84</v>
      </c>
      <c r="F148" s="1">
        <v>12</v>
      </c>
      <c r="G148" s="1">
        <v>547.79999999999995</v>
      </c>
      <c r="H148" s="1">
        <v>553.6</v>
      </c>
      <c r="I148" s="1">
        <v>66.162999999999997</v>
      </c>
      <c r="J148" s="1">
        <v>13448</v>
      </c>
      <c r="K148" s="1">
        <v>-2.6920000000000002</v>
      </c>
      <c r="L148" s="1">
        <v>24.109000000000002</v>
      </c>
    </row>
    <row r="149" spans="1:12">
      <c r="A149" s="1" t="s">
        <v>44</v>
      </c>
      <c r="B149" s="1" t="s">
        <v>81</v>
      </c>
      <c r="C149" s="1" t="s">
        <v>82</v>
      </c>
      <c r="D149" s="1" t="s">
        <v>83</v>
      </c>
      <c r="E149" s="1" t="s">
        <v>84</v>
      </c>
      <c r="F149" s="1">
        <v>13</v>
      </c>
      <c r="G149" s="1">
        <v>597.5</v>
      </c>
      <c r="H149" s="1">
        <v>603.20000000000005</v>
      </c>
      <c r="I149" s="1">
        <v>62.51</v>
      </c>
      <c r="J149" s="1">
        <v>12718</v>
      </c>
      <c r="K149" s="1">
        <v>-2.72</v>
      </c>
      <c r="L149" s="1">
        <v>24.102</v>
      </c>
    </row>
    <row r="150" spans="1:12">
      <c r="A150" s="1" t="s">
        <v>44</v>
      </c>
      <c r="B150" s="1" t="s">
        <v>81</v>
      </c>
      <c r="C150" s="1" t="s">
        <v>82</v>
      </c>
      <c r="D150" s="1" t="s">
        <v>83</v>
      </c>
      <c r="E150" s="1" t="s">
        <v>84</v>
      </c>
      <c r="F150" s="1">
        <v>14</v>
      </c>
      <c r="G150" s="1">
        <v>647.29999999999995</v>
      </c>
      <c r="H150" s="1">
        <v>652.9</v>
      </c>
      <c r="I150" s="1">
        <v>59.164999999999999</v>
      </c>
      <c r="J150" s="1">
        <v>12033</v>
      </c>
      <c r="K150" s="1">
        <v>-2.673</v>
      </c>
      <c r="L150" s="1">
        <v>24.122</v>
      </c>
    </row>
    <row r="151" spans="1:12">
      <c r="A151" s="1" t="s">
        <v>44</v>
      </c>
      <c r="B151" s="1" t="s">
        <v>81</v>
      </c>
      <c r="C151" s="1" t="s">
        <v>82</v>
      </c>
      <c r="D151" s="1" t="s">
        <v>83</v>
      </c>
      <c r="E151" s="1" t="s">
        <v>84</v>
      </c>
      <c r="F151" s="1">
        <v>15</v>
      </c>
      <c r="G151" s="1">
        <v>703.9</v>
      </c>
      <c r="H151" s="1">
        <v>724</v>
      </c>
      <c r="I151" s="1">
        <v>79.438000000000002</v>
      </c>
      <c r="J151" s="1">
        <v>4153</v>
      </c>
      <c r="K151" s="1">
        <v>-35.886000000000003</v>
      </c>
      <c r="L151" s="1">
        <v>35.738</v>
      </c>
    </row>
    <row r="152" spans="1:12">
      <c r="A152" s="1" t="s">
        <v>44</v>
      </c>
      <c r="B152" s="1" t="s">
        <v>85</v>
      </c>
      <c r="C152" s="1" t="s">
        <v>86</v>
      </c>
      <c r="D152" s="1" t="s">
        <v>87</v>
      </c>
      <c r="E152" s="1" t="s">
        <v>88</v>
      </c>
      <c r="F152" s="1">
        <v>1</v>
      </c>
      <c r="G152" s="1">
        <v>17.3</v>
      </c>
      <c r="H152" s="1">
        <v>37.4</v>
      </c>
      <c r="I152" s="1">
        <v>79.52</v>
      </c>
      <c r="J152" s="1">
        <v>4165</v>
      </c>
      <c r="K152" s="1">
        <v>-35.807000000000002</v>
      </c>
      <c r="L152" s="1">
        <v>35.738</v>
      </c>
    </row>
    <row r="153" spans="1:12">
      <c r="A153" s="1" t="s">
        <v>44</v>
      </c>
      <c r="B153" s="1" t="s">
        <v>85</v>
      </c>
      <c r="C153" s="1" t="s">
        <v>86</v>
      </c>
      <c r="D153" s="1" t="s">
        <v>87</v>
      </c>
      <c r="E153" s="1" t="s">
        <v>88</v>
      </c>
      <c r="F153" s="1">
        <v>2</v>
      </c>
      <c r="G153" s="1">
        <v>57.1</v>
      </c>
      <c r="H153" s="1">
        <v>77.099999999999994</v>
      </c>
      <c r="I153" s="1">
        <v>79.182000000000002</v>
      </c>
      <c r="J153" s="1">
        <v>4152</v>
      </c>
      <c r="K153" s="1">
        <v>-35.840000000000003</v>
      </c>
      <c r="L153" s="1">
        <v>35.712000000000003</v>
      </c>
    </row>
    <row r="154" spans="1:12">
      <c r="A154" s="1" t="s">
        <v>44</v>
      </c>
      <c r="B154" s="1" t="s">
        <v>85</v>
      </c>
      <c r="C154" s="1" t="s">
        <v>86</v>
      </c>
      <c r="D154" s="1" t="s">
        <v>87</v>
      </c>
      <c r="E154" s="1" t="s">
        <v>88</v>
      </c>
      <c r="F154" s="1">
        <v>3</v>
      </c>
      <c r="G154" s="1">
        <v>97</v>
      </c>
      <c r="H154" s="1">
        <v>116.8</v>
      </c>
      <c r="I154" s="1">
        <v>79.484999999999999</v>
      </c>
      <c r="J154" s="1">
        <v>4159</v>
      </c>
      <c r="K154" s="1">
        <v>-35.790999999999997</v>
      </c>
      <c r="L154" s="1">
        <v>35.726999999999997</v>
      </c>
    </row>
    <row r="155" spans="1:12">
      <c r="A155" s="1" t="s">
        <v>44</v>
      </c>
      <c r="B155" s="1" t="s">
        <v>85</v>
      </c>
      <c r="C155" s="1" t="s">
        <v>86</v>
      </c>
      <c r="D155" s="1" t="s">
        <v>87</v>
      </c>
      <c r="E155" s="1" t="s">
        <v>88</v>
      </c>
      <c r="F155" s="1">
        <v>4</v>
      </c>
      <c r="G155" s="1">
        <v>136.69999999999999</v>
      </c>
      <c r="H155" s="1">
        <v>157</v>
      </c>
      <c r="I155" s="1">
        <v>80.085999999999999</v>
      </c>
      <c r="J155" s="1">
        <v>4158</v>
      </c>
      <c r="K155" s="1">
        <v>-35.777000000000001</v>
      </c>
      <c r="L155" s="1">
        <v>35.701999999999998</v>
      </c>
    </row>
    <row r="156" spans="1:12">
      <c r="A156" s="1" t="s">
        <v>44</v>
      </c>
      <c r="B156" s="1" t="s">
        <v>85</v>
      </c>
      <c r="C156" s="1" t="s">
        <v>86</v>
      </c>
      <c r="D156" s="1" t="s">
        <v>87</v>
      </c>
      <c r="E156" s="1" t="s">
        <v>88</v>
      </c>
      <c r="F156" s="1">
        <v>5</v>
      </c>
      <c r="G156" s="1">
        <v>199.4</v>
      </c>
      <c r="H156" s="1">
        <v>205.2</v>
      </c>
      <c r="I156" s="1">
        <v>82.682000000000002</v>
      </c>
      <c r="J156" s="1">
        <v>16774</v>
      </c>
      <c r="K156" s="1">
        <v>-2.7690000000000001</v>
      </c>
      <c r="L156" s="1">
        <v>24.032</v>
      </c>
    </row>
    <row r="157" spans="1:12">
      <c r="A157" s="1" t="s">
        <v>44</v>
      </c>
      <c r="B157" s="1" t="s">
        <v>85</v>
      </c>
      <c r="C157" s="1" t="s">
        <v>86</v>
      </c>
      <c r="D157" s="1" t="s">
        <v>87</v>
      </c>
      <c r="E157" s="1" t="s">
        <v>88</v>
      </c>
      <c r="F157" s="1">
        <v>6</v>
      </c>
      <c r="G157" s="1">
        <v>249.3</v>
      </c>
      <c r="H157" s="1">
        <v>255</v>
      </c>
      <c r="I157" s="1">
        <v>78.613</v>
      </c>
      <c r="J157" s="1">
        <v>15996</v>
      </c>
      <c r="K157" s="1">
        <v>-2.7850000000000001</v>
      </c>
      <c r="L157" s="1">
        <v>24</v>
      </c>
    </row>
    <row r="158" spans="1:12">
      <c r="A158" s="1" t="s">
        <v>44</v>
      </c>
      <c r="B158" s="1" t="s">
        <v>85</v>
      </c>
      <c r="C158" s="1" t="s">
        <v>86</v>
      </c>
      <c r="D158" s="1" t="s">
        <v>87</v>
      </c>
      <c r="E158" s="1" t="s">
        <v>88</v>
      </c>
      <c r="F158" s="1">
        <v>7</v>
      </c>
      <c r="G158" s="1">
        <v>299.10000000000002</v>
      </c>
      <c r="H158" s="1">
        <v>304.89999999999998</v>
      </c>
      <c r="I158" s="1">
        <v>74.667000000000002</v>
      </c>
      <c r="J158" s="1">
        <v>15194</v>
      </c>
      <c r="K158" s="1">
        <v>-2.802</v>
      </c>
      <c r="L158" s="1">
        <v>24.07</v>
      </c>
    </row>
    <row r="159" spans="1:12">
      <c r="A159" s="1" t="s">
        <v>44</v>
      </c>
      <c r="B159" s="1" t="s">
        <v>85</v>
      </c>
      <c r="C159" s="1" t="s">
        <v>86</v>
      </c>
      <c r="D159" s="1" t="s">
        <v>87</v>
      </c>
      <c r="E159" s="1" t="s">
        <v>88</v>
      </c>
      <c r="F159" s="1">
        <v>8</v>
      </c>
      <c r="G159" s="1">
        <v>348.8</v>
      </c>
      <c r="H159" s="1">
        <v>354.7</v>
      </c>
      <c r="I159" s="1">
        <v>70.692999999999998</v>
      </c>
      <c r="J159" s="1">
        <v>14377</v>
      </c>
      <c r="K159" s="1">
        <v>-2.8690000000000002</v>
      </c>
      <c r="L159" s="1">
        <v>24.064</v>
      </c>
    </row>
    <row r="160" spans="1:12">
      <c r="A160" s="1" t="s">
        <v>44</v>
      </c>
      <c r="B160" s="1" t="s">
        <v>85</v>
      </c>
      <c r="C160" s="1" t="s">
        <v>86</v>
      </c>
      <c r="D160" s="1" t="s">
        <v>87</v>
      </c>
      <c r="E160" s="1" t="s">
        <v>88</v>
      </c>
      <c r="F160" s="1">
        <v>9</v>
      </c>
      <c r="G160" s="1">
        <v>398.6</v>
      </c>
      <c r="H160" s="1">
        <v>404.4</v>
      </c>
      <c r="I160" s="1">
        <v>67.013000000000005</v>
      </c>
      <c r="J160" s="1">
        <v>13637</v>
      </c>
      <c r="K160" s="1">
        <v>-2.972</v>
      </c>
      <c r="L160" s="1">
        <v>24.08</v>
      </c>
    </row>
    <row r="161" spans="1:12">
      <c r="A161" s="1" t="s">
        <v>44</v>
      </c>
      <c r="B161" s="1" t="s">
        <v>85</v>
      </c>
      <c r="C161" s="1" t="s">
        <v>86</v>
      </c>
      <c r="D161" s="1" t="s">
        <v>87</v>
      </c>
      <c r="E161" s="1" t="s">
        <v>88</v>
      </c>
      <c r="F161" s="1">
        <v>10</v>
      </c>
      <c r="G161" s="1">
        <v>448.3</v>
      </c>
      <c r="H161" s="1">
        <v>454.2</v>
      </c>
      <c r="I161" s="1">
        <v>63.250999999999998</v>
      </c>
      <c r="J161" s="1">
        <v>12895</v>
      </c>
      <c r="K161" s="1">
        <v>-2.9039999999999999</v>
      </c>
      <c r="L161" s="1">
        <v>24.058</v>
      </c>
    </row>
    <row r="162" spans="1:12">
      <c r="A162" s="1" t="s">
        <v>44</v>
      </c>
      <c r="B162" s="1" t="s">
        <v>85</v>
      </c>
      <c r="C162" s="1" t="s">
        <v>86</v>
      </c>
      <c r="D162" s="1" t="s">
        <v>87</v>
      </c>
      <c r="E162" s="1" t="s">
        <v>88</v>
      </c>
      <c r="F162" s="1">
        <v>11</v>
      </c>
      <c r="G162" s="1">
        <v>498</v>
      </c>
      <c r="H162" s="1">
        <v>503.9</v>
      </c>
      <c r="I162" s="1">
        <v>59.787999999999997</v>
      </c>
      <c r="J162" s="1">
        <v>12186</v>
      </c>
      <c r="K162" s="1">
        <v>-2.8079999999999998</v>
      </c>
      <c r="L162" s="1">
        <v>24.122</v>
      </c>
    </row>
    <row r="163" spans="1:12">
      <c r="A163" s="1" t="s">
        <v>44</v>
      </c>
      <c r="B163" s="1" t="s">
        <v>85</v>
      </c>
      <c r="C163" s="1" t="s">
        <v>86</v>
      </c>
      <c r="D163" s="1" t="s">
        <v>87</v>
      </c>
      <c r="E163" s="1" t="s">
        <v>88</v>
      </c>
      <c r="F163" s="1">
        <v>12</v>
      </c>
      <c r="G163" s="1">
        <v>547.79999999999995</v>
      </c>
      <c r="H163" s="1">
        <v>553.6</v>
      </c>
      <c r="I163" s="1">
        <v>56.567</v>
      </c>
      <c r="J163" s="1">
        <v>11530</v>
      </c>
      <c r="K163" s="1">
        <v>-2.8490000000000002</v>
      </c>
      <c r="L163" s="1">
        <v>24.146999999999998</v>
      </c>
    </row>
    <row r="164" spans="1:12">
      <c r="A164" s="1" t="s">
        <v>44</v>
      </c>
      <c r="B164" s="1" t="s">
        <v>85</v>
      </c>
      <c r="C164" s="1" t="s">
        <v>86</v>
      </c>
      <c r="D164" s="1" t="s">
        <v>87</v>
      </c>
      <c r="E164" s="1" t="s">
        <v>88</v>
      </c>
      <c r="F164" s="1">
        <v>13</v>
      </c>
      <c r="G164" s="1">
        <v>597.5</v>
      </c>
      <c r="H164" s="1">
        <v>603.4</v>
      </c>
      <c r="I164" s="1">
        <v>53.496000000000002</v>
      </c>
      <c r="J164" s="1">
        <v>10920</v>
      </c>
      <c r="K164" s="1">
        <v>-2.855</v>
      </c>
      <c r="L164" s="1">
        <v>24.111000000000001</v>
      </c>
    </row>
    <row r="165" spans="1:12">
      <c r="A165" s="1" t="s">
        <v>44</v>
      </c>
      <c r="B165" s="1" t="s">
        <v>85</v>
      </c>
      <c r="C165" s="1" t="s">
        <v>86</v>
      </c>
      <c r="D165" s="1" t="s">
        <v>87</v>
      </c>
      <c r="E165" s="1" t="s">
        <v>88</v>
      </c>
      <c r="F165" s="1">
        <v>14</v>
      </c>
      <c r="G165" s="1">
        <v>647.29999999999995</v>
      </c>
      <c r="H165" s="1">
        <v>653.1</v>
      </c>
      <c r="I165" s="1">
        <v>50.715000000000003</v>
      </c>
      <c r="J165" s="1">
        <v>10350</v>
      </c>
      <c r="K165" s="1">
        <v>-2.9710000000000001</v>
      </c>
      <c r="L165" s="1">
        <v>24.093</v>
      </c>
    </row>
    <row r="166" spans="1:12">
      <c r="A166" s="1" t="s">
        <v>44</v>
      </c>
      <c r="B166" s="1" t="s">
        <v>85</v>
      </c>
      <c r="C166" s="1" t="s">
        <v>86</v>
      </c>
      <c r="D166" s="1" t="s">
        <v>87</v>
      </c>
      <c r="E166" s="1" t="s">
        <v>88</v>
      </c>
      <c r="F166" s="1">
        <v>15</v>
      </c>
      <c r="G166" s="1">
        <v>703.9</v>
      </c>
      <c r="H166" s="1">
        <v>724</v>
      </c>
      <c r="I166" s="1">
        <v>79.56</v>
      </c>
      <c r="J166" s="1">
        <v>4156</v>
      </c>
      <c r="K166" s="1">
        <v>-36.118000000000002</v>
      </c>
      <c r="L166" s="1">
        <v>35.701000000000001</v>
      </c>
    </row>
    <row r="167" spans="1:12">
      <c r="A167" s="1" t="s">
        <v>44</v>
      </c>
      <c r="B167" s="1" t="s">
        <v>89</v>
      </c>
      <c r="C167" s="1" t="s">
        <v>90</v>
      </c>
      <c r="D167" s="1" t="s">
        <v>91</v>
      </c>
      <c r="E167" s="1" t="s">
        <v>92</v>
      </c>
      <c r="F167" s="1">
        <v>1</v>
      </c>
      <c r="G167" s="1">
        <v>17.3</v>
      </c>
      <c r="H167" s="1">
        <v>37.4</v>
      </c>
      <c r="I167" s="1">
        <v>79.677999999999997</v>
      </c>
      <c r="J167" s="1">
        <v>4170</v>
      </c>
      <c r="K167" s="1">
        <v>-35.773000000000003</v>
      </c>
      <c r="L167" s="1">
        <v>35.728999999999999</v>
      </c>
    </row>
    <row r="168" spans="1:12">
      <c r="A168" s="1" t="s">
        <v>44</v>
      </c>
      <c r="B168" s="1" t="s">
        <v>89</v>
      </c>
      <c r="C168" s="1" t="s">
        <v>90</v>
      </c>
      <c r="D168" s="1" t="s">
        <v>91</v>
      </c>
      <c r="E168" s="1" t="s">
        <v>92</v>
      </c>
      <c r="F168" s="1">
        <v>2</v>
      </c>
      <c r="G168" s="1">
        <v>57.3</v>
      </c>
      <c r="H168" s="1">
        <v>77.099999999999994</v>
      </c>
      <c r="I168" s="1">
        <v>79.325000000000003</v>
      </c>
      <c r="J168" s="1">
        <v>4173</v>
      </c>
      <c r="K168" s="1">
        <v>-35.840000000000003</v>
      </c>
      <c r="L168" s="1">
        <v>35.712000000000003</v>
      </c>
    </row>
    <row r="169" spans="1:12">
      <c r="A169" s="1" t="s">
        <v>44</v>
      </c>
      <c r="B169" s="1" t="s">
        <v>89</v>
      </c>
      <c r="C169" s="1" t="s">
        <v>90</v>
      </c>
      <c r="D169" s="1" t="s">
        <v>91</v>
      </c>
      <c r="E169" s="1" t="s">
        <v>92</v>
      </c>
      <c r="F169" s="1">
        <v>3</v>
      </c>
      <c r="G169" s="1">
        <v>97</v>
      </c>
      <c r="H169" s="1">
        <v>116.8</v>
      </c>
      <c r="I169" s="1">
        <v>79.745000000000005</v>
      </c>
      <c r="J169" s="1">
        <v>4162</v>
      </c>
      <c r="K169" s="1">
        <v>-35.906999999999996</v>
      </c>
      <c r="L169" s="1">
        <v>35.713000000000001</v>
      </c>
    </row>
    <row r="170" spans="1:12">
      <c r="A170" s="1" t="s">
        <v>44</v>
      </c>
      <c r="B170" s="1" t="s">
        <v>89</v>
      </c>
      <c r="C170" s="1" t="s">
        <v>90</v>
      </c>
      <c r="D170" s="1" t="s">
        <v>91</v>
      </c>
      <c r="E170" s="1" t="s">
        <v>92</v>
      </c>
      <c r="F170" s="1">
        <v>4</v>
      </c>
      <c r="G170" s="1">
        <v>136.69999999999999</v>
      </c>
      <c r="H170" s="1">
        <v>157</v>
      </c>
      <c r="I170" s="1">
        <v>80.236000000000004</v>
      </c>
      <c r="J170" s="1">
        <v>4160</v>
      </c>
      <c r="K170" s="1">
        <v>-35.89</v>
      </c>
      <c r="L170" s="1">
        <v>35.695</v>
      </c>
    </row>
    <row r="171" spans="1:12">
      <c r="A171" s="1" t="s">
        <v>44</v>
      </c>
      <c r="B171" s="1" t="s">
        <v>89</v>
      </c>
      <c r="C171" s="1" t="s">
        <v>90</v>
      </c>
      <c r="D171" s="1" t="s">
        <v>91</v>
      </c>
      <c r="E171" s="1" t="s">
        <v>92</v>
      </c>
      <c r="F171" s="1">
        <v>5</v>
      </c>
      <c r="G171" s="1">
        <v>199.4</v>
      </c>
      <c r="H171" s="1">
        <v>205.2</v>
      </c>
      <c r="I171" s="1">
        <v>70.097999999999999</v>
      </c>
      <c r="J171" s="1">
        <v>14228</v>
      </c>
      <c r="K171" s="1">
        <v>2.1269999999999998</v>
      </c>
      <c r="L171" s="1">
        <v>37.866999999999997</v>
      </c>
    </row>
    <row r="172" spans="1:12">
      <c r="A172" s="1" t="s">
        <v>44</v>
      </c>
      <c r="B172" s="1" t="s">
        <v>89</v>
      </c>
      <c r="C172" s="1" t="s">
        <v>90</v>
      </c>
      <c r="D172" s="1" t="s">
        <v>91</v>
      </c>
      <c r="E172" s="1" t="s">
        <v>92</v>
      </c>
      <c r="F172" s="1">
        <v>6</v>
      </c>
      <c r="G172" s="1">
        <v>249.3</v>
      </c>
      <c r="H172" s="1">
        <v>255</v>
      </c>
      <c r="I172" s="1">
        <v>66.83</v>
      </c>
      <c r="J172" s="1">
        <v>13598</v>
      </c>
      <c r="K172" s="1">
        <v>2.0920000000000001</v>
      </c>
      <c r="L172" s="1">
        <v>37.871000000000002</v>
      </c>
    </row>
    <row r="173" spans="1:12">
      <c r="A173" s="1" t="s">
        <v>44</v>
      </c>
      <c r="B173" s="1" t="s">
        <v>89</v>
      </c>
      <c r="C173" s="1" t="s">
        <v>90</v>
      </c>
      <c r="D173" s="1" t="s">
        <v>91</v>
      </c>
      <c r="E173" s="1" t="s">
        <v>92</v>
      </c>
      <c r="F173" s="1">
        <v>7</v>
      </c>
      <c r="G173" s="1">
        <v>299.10000000000002</v>
      </c>
      <c r="H173" s="1">
        <v>304.89999999999998</v>
      </c>
      <c r="I173" s="1">
        <v>63.411000000000001</v>
      </c>
      <c r="J173" s="1">
        <v>12907</v>
      </c>
      <c r="K173" s="1">
        <v>2.1219999999999999</v>
      </c>
      <c r="L173" s="1">
        <v>37.850999999999999</v>
      </c>
    </row>
    <row r="174" spans="1:12">
      <c r="A174" s="1" t="s">
        <v>44</v>
      </c>
      <c r="B174" s="1" t="s">
        <v>89</v>
      </c>
      <c r="C174" s="1" t="s">
        <v>90</v>
      </c>
      <c r="D174" s="1" t="s">
        <v>91</v>
      </c>
      <c r="E174" s="1" t="s">
        <v>92</v>
      </c>
      <c r="F174" s="1">
        <v>8</v>
      </c>
      <c r="G174" s="1">
        <v>348.8</v>
      </c>
      <c r="H174" s="1">
        <v>354.7</v>
      </c>
      <c r="I174" s="1">
        <v>59.988999999999997</v>
      </c>
      <c r="J174" s="1">
        <v>12220</v>
      </c>
      <c r="K174" s="1">
        <v>2.2090000000000001</v>
      </c>
      <c r="L174" s="1">
        <v>37.892000000000003</v>
      </c>
    </row>
    <row r="175" spans="1:12">
      <c r="A175" s="1" t="s">
        <v>44</v>
      </c>
      <c r="B175" s="1" t="s">
        <v>89</v>
      </c>
      <c r="C175" s="1" t="s">
        <v>90</v>
      </c>
      <c r="D175" s="1" t="s">
        <v>91</v>
      </c>
      <c r="E175" s="1" t="s">
        <v>92</v>
      </c>
      <c r="F175" s="1">
        <v>9</v>
      </c>
      <c r="G175" s="1">
        <v>398.6</v>
      </c>
      <c r="H175" s="1">
        <v>404.4</v>
      </c>
      <c r="I175" s="1">
        <v>56.93</v>
      </c>
      <c r="J175" s="1">
        <v>11605</v>
      </c>
      <c r="K175" s="1">
        <v>2.157</v>
      </c>
      <c r="L175" s="1">
        <v>37.936999999999998</v>
      </c>
    </row>
    <row r="176" spans="1:12">
      <c r="A176" s="1" t="s">
        <v>44</v>
      </c>
      <c r="B176" s="1" t="s">
        <v>89</v>
      </c>
      <c r="C176" s="1" t="s">
        <v>90</v>
      </c>
      <c r="D176" s="1" t="s">
        <v>91</v>
      </c>
      <c r="E176" s="1" t="s">
        <v>92</v>
      </c>
      <c r="F176" s="1">
        <v>10</v>
      </c>
      <c r="G176" s="1">
        <v>448.3</v>
      </c>
      <c r="H176" s="1">
        <v>454.2</v>
      </c>
      <c r="I176" s="1">
        <v>53.927</v>
      </c>
      <c r="J176" s="1">
        <v>10986</v>
      </c>
      <c r="K176" s="1">
        <v>2.1509999999999998</v>
      </c>
      <c r="L176" s="1">
        <v>37.945</v>
      </c>
    </row>
    <row r="177" spans="1:12">
      <c r="A177" s="1" t="s">
        <v>44</v>
      </c>
      <c r="B177" s="1" t="s">
        <v>89</v>
      </c>
      <c r="C177" s="1" t="s">
        <v>90</v>
      </c>
      <c r="D177" s="1" t="s">
        <v>91</v>
      </c>
      <c r="E177" s="1" t="s">
        <v>92</v>
      </c>
      <c r="F177" s="1">
        <v>11</v>
      </c>
      <c r="G177" s="1">
        <v>498.3</v>
      </c>
      <c r="H177" s="1">
        <v>503.9</v>
      </c>
      <c r="I177" s="1">
        <v>51.067</v>
      </c>
      <c r="J177" s="1">
        <v>10399</v>
      </c>
      <c r="K177" s="1">
        <v>2.1749999999999998</v>
      </c>
      <c r="L177" s="1">
        <v>37.963999999999999</v>
      </c>
    </row>
    <row r="178" spans="1:12">
      <c r="A178" s="1" t="s">
        <v>44</v>
      </c>
      <c r="B178" s="1" t="s">
        <v>89</v>
      </c>
      <c r="C178" s="1" t="s">
        <v>90</v>
      </c>
      <c r="D178" s="1" t="s">
        <v>91</v>
      </c>
      <c r="E178" s="1" t="s">
        <v>92</v>
      </c>
      <c r="F178" s="1">
        <v>12</v>
      </c>
      <c r="G178" s="1">
        <v>547.79999999999995</v>
      </c>
      <c r="H178" s="1">
        <v>553.6</v>
      </c>
      <c r="I178" s="1">
        <v>48.334000000000003</v>
      </c>
      <c r="J178" s="1">
        <v>9856</v>
      </c>
      <c r="K178" s="1">
        <v>2.0979999999999999</v>
      </c>
      <c r="L178" s="1">
        <v>37.97</v>
      </c>
    </row>
    <row r="179" spans="1:12">
      <c r="A179" s="1" t="s">
        <v>44</v>
      </c>
      <c r="B179" s="1" t="s">
        <v>89</v>
      </c>
      <c r="C179" s="1" t="s">
        <v>90</v>
      </c>
      <c r="D179" s="1" t="s">
        <v>91</v>
      </c>
      <c r="E179" s="1" t="s">
        <v>92</v>
      </c>
      <c r="F179" s="1">
        <v>13</v>
      </c>
      <c r="G179" s="1">
        <v>597.5</v>
      </c>
      <c r="H179" s="1">
        <v>603.4</v>
      </c>
      <c r="I179" s="1">
        <v>45.774999999999999</v>
      </c>
      <c r="J179" s="1">
        <v>9324</v>
      </c>
      <c r="K179" s="1">
        <v>2.1139999999999999</v>
      </c>
      <c r="L179" s="1">
        <v>37.950000000000003</v>
      </c>
    </row>
    <row r="180" spans="1:12">
      <c r="A180" s="1" t="s">
        <v>44</v>
      </c>
      <c r="B180" s="1" t="s">
        <v>89</v>
      </c>
      <c r="C180" s="1" t="s">
        <v>90</v>
      </c>
      <c r="D180" s="1" t="s">
        <v>91</v>
      </c>
      <c r="E180" s="1" t="s">
        <v>92</v>
      </c>
      <c r="F180" s="1">
        <v>14</v>
      </c>
      <c r="G180" s="1">
        <v>647.29999999999995</v>
      </c>
      <c r="H180" s="1">
        <v>653.1</v>
      </c>
      <c r="I180" s="1">
        <v>43.323</v>
      </c>
      <c r="J180" s="1">
        <v>8814</v>
      </c>
      <c r="K180" s="1">
        <v>2.0739999999999998</v>
      </c>
      <c r="L180" s="1">
        <v>37.981000000000002</v>
      </c>
    </row>
    <row r="181" spans="1:12">
      <c r="A181" s="1" t="s">
        <v>44</v>
      </c>
      <c r="B181" s="1" t="s">
        <v>89</v>
      </c>
      <c r="C181" s="1" t="s">
        <v>90</v>
      </c>
      <c r="D181" s="1" t="s">
        <v>91</v>
      </c>
      <c r="E181" s="1" t="s">
        <v>92</v>
      </c>
      <c r="F181" s="1">
        <v>15</v>
      </c>
      <c r="G181" s="1">
        <v>703.9</v>
      </c>
      <c r="H181" s="1">
        <v>724</v>
      </c>
      <c r="I181" s="1">
        <v>79.525000000000006</v>
      </c>
      <c r="J181" s="1">
        <v>4154</v>
      </c>
      <c r="K181" s="1">
        <v>-35.921999999999997</v>
      </c>
      <c r="L181" s="1">
        <v>35.720999999999997</v>
      </c>
    </row>
    <row r="182" spans="1:12">
      <c r="A182" s="1" t="s">
        <v>44</v>
      </c>
      <c r="B182" s="1" t="s">
        <v>93</v>
      </c>
      <c r="C182" s="1" t="s">
        <v>94</v>
      </c>
      <c r="D182" s="1" t="s">
        <v>95</v>
      </c>
      <c r="E182" s="1" t="s">
        <v>56</v>
      </c>
      <c r="F182" s="1">
        <v>1</v>
      </c>
      <c r="G182" s="1">
        <v>17.100000000000001</v>
      </c>
      <c r="H182" s="1">
        <v>37.4</v>
      </c>
      <c r="I182" s="1">
        <v>79.302000000000007</v>
      </c>
      <c r="J182" s="1">
        <v>4146</v>
      </c>
      <c r="K182" s="1">
        <v>-35.832000000000001</v>
      </c>
      <c r="L182" s="1">
        <v>35.79</v>
      </c>
    </row>
    <row r="183" spans="1:12">
      <c r="A183" s="1" t="s">
        <v>44</v>
      </c>
      <c r="B183" s="1" t="s">
        <v>93</v>
      </c>
      <c r="C183" s="1" t="s">
        <v>94</v>
      </c>
      <c r="D183" s="1" t="s">
        <v>95</v>
      </c>
      <c r="E183" s="1" t="s">
        <v>56</v>
      </c>
      <c r="F183" s="1">
        <v>2</v>
      </c>
      <c r="G183" s="1">
        <v>57.1</v>
      </c>
      <c r="H183" s="1">
        <v>77.099999999999994</v>
      </c>
      <c r="I183" s="1">
        <v>78.972999999999999</v>
      </c>
      <c r="J183" s="1">
        <v>4144</v>
      </c>
      <c r="K183" s="1">
        <v>-35.840000000000003</v>
      </c>
      <c r="L183" s="1">
        <v>35.712000000000003</v>
      </c>
    </row>
    <row r="184" spans="1:12">
      <c r="A184" s="1" t="s">
        <v>44</v>
      </c>
      <c r="B184" s="1" t="s">
        <v>93</v>
      </c>
      <c r="C184" s="1" t="s">
        <v>94</v>
      </c>
      <c r="D184" s="1" t="s">
        <v>95</v>
      </c>
      <c r="E184" s="1" t="s">
        <v>56</v>
      </c>
      <c r="F184" s="1">
        <v>3</v>
      </c>
      <c r="G184" s="1">
        <v>97</v>
      </c>
      <c r="H184" s="1">
        <v>117</v>
      </c>
      <c r="I184" s="1">
        <v>79.185000000000002</v>
      </c>
      <c r="J184" s="1">
        <v>4145</v>
      </c>
      <c r="K184" s="1">
        <v>-35.826000000000001</v>
      </c>
      <c r="L184" s="1">
        <v>35.731000000000002</v>
      </c>
    </row>
    <row r="185" spans="1:12">
      <c r="A185" s="1" t="s">
        <v>44</v>
      </c>
      <c r="B185" s="1" t="s">
        <v>93</v>
      </c>
      <c r="C185" s="1" t="s">
        <v>94</v>
      </c>
      <c r="D185" s="1" t="s">
        <v>95</v>
      </c>
      <c r="E185" s="1" t="s">
        <v>56</v>
      </c>
      <c r="F185" s="1">
        <v>4</v>
      </c>
      <c r="G185" s="1">
        <v>136.69999999999999</v>
      </c>
      <c r="H185" s="1">
        <v>157</v>
      </c>
      <c r="I185" s="1">
        <v>79.84</v>
      </c>
      <c r="J185" s="1">
        <v>4144</v>
      </c>
      <c r="K185" s="1">
        <v>-35.802999999999997</v>
      </c>
      <c r="L185" s="1">
        <v>35.741</v>
      </c>
    </row>
    <row r="186" spans="1:12">
      <c r="A186" s="1" t="s">
        <v>44</v>
      </c>
      <c r="B186" s="1" t="s">
        <v>93</v>
      </c>
      <c r="C186" s="1" t="s">
        <v>94</v>
      </c>
      <c r="D186" s="1" t="s">
        <v>95</v>
      </c>
      <c r="E186" s="1" t="s">
        <v>56</v>
      </c>
      <c r="F186" s="1">
        <v>5</v>
      </c>
      <c r="G186" s="1">
        <v>199.6</v>
      </c>
      <c r="H186" s="1">
        <v>205.4</v>
      </c>
      <c r="I186" s="1">
        <v>67.792000000000002</v>
      </c>
      <c r="J186" s="1">
        <v>13756</v>
      </c>
      <c r="K186" s="1">
        <v>-2.645</v>
      </c>
      <c r="L186" s="1">
        <v>24.035</v>
      </c>
    </row>
    <row r="187" spans="1:12">
      <c r="A187" s="1" t="s">
        <v>44</v>
      </c>
      <c r="B187" s="1" t="s">
        <v>93</v>
      </c>
      <c r="C187" s="1" t="s">
        <v>94</v>
      </c>
      <c r="D187" s="1" t="s">
        <v>95</v>
      </c>
      <c r="E187" s="1" t="s">
        <v>56</v>
      </c>
      <c r="F187" s="1">
        <v>6</v>
      </c>
      <c r="G187" s="1">
        <v>249.3</v>
      </c>
      <c r="H187" s="1">
        <v>255</v>
      </c>
      <c r="I187" s="1">
        <v>64.435000000000002</v>
      </c>
      <c r="J187" s="1">
        <v>13111</v>
      </c>
      <c r="K187" s="1">
        <v>-2.6259999999999999</v>
      </c>
      <c r="L187" s="1">
        <v>24.06</v>
      </c>
    </row>
    <row r="188" spans="1:12">
      <c r="A188" s="1" t="s">
        <v>44</v>
      </c>
      <c r="B188" s="1" t="s">
        <v>93</v>
      </c>
      <c r="C188" s="1" t="s">
        <v>94</v>
      </c>
      <c r="D188" s="1" t="s">
        <v>95</v>
      </c>
      <c r="E188" s="1" t="s">
        <v>56</v>
      </c>
      <c r="F188" s="1">
        <v>7</v>
      </c>
      <c r="G188" s="1">
        <v>298.7</v>
      </c>
      <c r="H188" s="1">
        <v>304.89999999999998</v>
      </c>
      <c r="I188" s="1">
        <v>61.231000000000002</v>
      </c>
      <c r="J188" s="1">
        <v>12455</v>
      </c>
      <c r="K188" s="1">
        <v>-2.5640000000000001</v>
      </c>
      <c r="L188" s="1">
        <v>24.021000000000001</v>
      </c>
    </row>
    <row r="189" spans="1:12">
      <c r="A189" s="1" t="s">
        <v>44</v>
      </c>
      <c r="B189" s="1" t="s">
        <v>93</v>
      </c>
      <c r="C189" s="1" t="s">
        <v>94</v>
      </c>
      <c r="D189" s="1" t="s">
        <v>95</v>
      </c>
      <c r="E189" s="1" t="s">
        <v>56</v>
      </c>
      <c r="F189" s="1">
        <v>8</v>
      </c>
      <c r="G189" s="1">
        <v>348.8</v>
      </c>
      <c r="H189" s="1">
        <v>354.5</v>
      </c>
      <c r="I189" s="1">
        <v>57.875</v>
      </c>
      <c r="J189" s="1">
        <v>11773</v>
      </c>
      <c r="K189" s="1">
        <v>-2.6030000000000002</v>
      </c>
      <c r="L189" s="1">
        <v>24.001999999999999</v>
      </c>
    </row>
    <row r="190" spans="1:12">
      <c r="A190" s="1" t="s">
        <v>44</v>
      </c>
      <c r="B190" s="1" t="s">
        <v>93</v>
      </c>
      <c r="C190" s="1" t="s">
        <v>94</v>
      </c>
      <c r="D190" s="1" t="s">
        <v>95</v>
      </c>
      <c r="E190" s="1" t="s">
        <v>56</v>
      </c>
      <c r="F190" s="1">
        <v>9</v>
      </c>
      <c r="G190" s="1">
        <v>398.6</v>
      </c>
      <c r="H190" s="1">
        <v>404.4</v>
      </c>
      <c r="I190" s="1">
        <v>54.872999999999998</v>
      </c>
      <c r="J190" s="1">
        <v>11149</v>
      </c>
      <c r="K190" s="1">
        <v>-2.6720000000000002</v>
      </c>
      <c r="L190" s="1">
        <v>24.053999999999998</v>
      </c>
    </row>
    <row r="191" spans="1:12">
      <c r="A191" s="1" t="s">
        <v>44</v>
      </c>
      <c r="B191" s="1" t="s">
        <v>93</v>
      </c>
      <c r="C191" s="1" t="s">
        <v>94</v>
      </c>
      <c r="D191" s="1" t="s">
        <v>95</v>
      </c>
      <c r="E191" s="1" t="s">
        <v>56</v>
      </c>
      <c r="F191" s="1">
        <v>10</v>
      </c>
      <c r="G191" s="1">
        <v>448.3</v>
      </c>
      <c r="H191" s="1">
        <v>454.2</v>
      </c>
      <c r="I191" s="1">
        <v>51.875999999999998</v>
      </c>
      <c r="J191" s="1">
        <v>10539</v>
      </c>
      <c r="K191" s="1">
        <v>-2.665</v>
      </c>
      <c r="L191" s="1">
        <v>24.065999999999999</v>
      </c>
    </row>
    <row r="192" spans="1:12">
      <c r="A192" s="1" t="s">
        <v>44</v>
      </c>
      <c r="B192" s="1" t="s">
        <v>93</v>
      </c>
      <c r="C192" s="1" t="s">
        <v>94</v>
      </c>
      <c r="D192" s="1" t="s">
        <v>95</v>
      </c>
      <c r="E192" s="1" t="s">
        <v>56</v>
      </c>
      <c r="F192" s="1">
        <v>11</v>
      </c>
      <c r="G192" s="1">
        <v>498</v>
      </c>
      <c r="H192" s="1">
        <v>503.9</v>
      </c>
      <c r="I192" s="1">
        <v>49.033000000000001</v>
      </c>
      <c r="J192" s="1">
        <v>9967</v>
      </c>
      <c r="K192" s="1">
        <v>-2.637</v>
      </c>
      <c r="L192" s="1">
        <v>24.079000000000001</v>
      </c>
    </row>
    <row r="193" spans="1:12">
      <c r="A193" s="1" t="s">
        <v>44</v>
      </c>
      <c r="B193" s="1" t="s">
        <v>93</v>
      </c>
      <c r="C193" s="1" t="s">
        <v>94</v>
      </c>
      <c r="D193" s="1" t="s">
        <v>95</v>
      </c>
      <c r="E193" s="1" t="s">
        <v>56</v>
      </c>
      <c r="F193" s="1">
        <v>12</v>
      </c>
      <c r="G193" s="1">
        <v>548</v>
      </c>
      <c r="H193" s="1">
        <v>553.6</v>
      </c>
      <c r="I193" s="1">
        <v>46.314</v>
      </c>
      <c r="J193" s="1">
        <v>9425</v>
      </c>
      <c r="K193" s="1">
        <v>-2.6739999999999999</v>
      </c>
      <c r="L193" s="1">
        <v>24.052</v>
      </c>
    </row>
    <row r="194" spans="1:12">
      <c r="A194" s="1" t="s">
        <v>44</v>
      </c>
      <c r="B194" s="1" t="s">
        <v>93</v>
      </c>
      <c r="C194" s="1" t="s">
        <v>94</v>
      </c>
      <c r="D194" s="1" t="s">
        <v>95</v>
      </c>
      <c r="E194" s="1" t="s">
        <v>56</v>
      </c>
      <c r="F194" s="1">
        <v>13</v>
      </c>
      <c r="G194" s="1">
        <v>597.5</v>
      </c>
      <c r="H194" s="1">
        <v>603.4</v>
      </c>
      <c r="I194" s="1">
        <v>43.75</v>
      </c>
      <c r="J194" s="1">
        <v>8925</v>
      </c>
      <c r="K194" s="1">
        <v>-2.669</v>
      </c>
      <c r="L194" s="1">
        <v>24.084</v>
      </c>
    </row>
    <row r="195" spans="1:12">
      <c r="A195" s="1" t="s">
        <v>44</v>
      </c>
      <c r="B195" s="1" t="s">
        <v>93</v>
      </c>
      <c r="C195" s="1" t="s">
        <v>94</v>
      </c>
      <c r="D195" s="1" t="s">
        <v>95</v>
      </c>
      <c r="E195" s="1" t="s">
        <v>56</v>
      </c>
      <c r="F195" s="1">
        <v>14</v>
      </c>
      <c r="G195" s="1">
        <v>647.29999999999995</v>
      </c>
      <c r="H195" s="1">
        <v>653.1</v>
      </c>
      <c r="I195" s="1">
        <v>41.341999999999999</v>
      </c>
      <c r="J195" s="1">
        <v>8431</v>
      </c>
      <c r="K195" s="1">
        <v>-2.6019999999999999</v>
      </c>
      <c r="L195" s="1">
        <v>24.065000000000001</v>
      </c>
    </row>
    <row r="196" spans="1:12">
      <c r="A196" s="1" t="s">
        <v>44</v>
      </c>
      <c r="B196" s="1" t="s">
        <v>93</v>
      </c>
      <c r="C196" s="1" t="s">
        <v>94</v>
      </c>
      <c r="D196" s="1" t="s">
        <v>95</v>
      </c>
      <c r="E196" s="1" t="s">
        <v>56</v>
      </c>
      <c r="F196" s="1">
        <v>15</v>
      </c>
      <c r="G196" s="1">
        <v>703.9</v>
      </c>
      <c r="H196" s="1">
        <v>724</v>
      </c>
      <c r="I196" s="1">
        <v>79.281000000000006</v>
      </c>
      <c r="J196" s="1">
        <v>4144</v>
      </c>
      <c r="K196" s="1">
        <v>-35.798999999999999</v>
      </c>
      <c r="L196" s="1">
        <v>35.731999999999999</v>
      </c>
    </row>
    <row r="197" spans="1:12">
      <c r="A197" s="1" t="s">
        <v>44</v>
      </c>
      <c r="B197" s="1" t="s">
        <v>96</v>
      </c>
      <c r="C197" s="1" t="s">
        <v>97</v>
      </c>
      <c r="D197" s="1" t="s">
        <v>98</v>
      </c>
      <c r="E197" s="1" t="s">
        <v>99</v>
      </c>
      <c r="F197" s="1">
        <v>1</v>
      </c>
      <c r="G197" s="1">
        <v>17.100000000000001</v>
      </c>
      <c r="H197" s="1">
        <v>37.200000000000003</v>
      </c>
      <c r="I197" s="1">
        <v>79.352999999999994</v>
      </c>
      <c r="J197" s="1">
        <v>4151</v>
      </c>
      <c r="K197" s="1">
        <v>-35.868000000000002</v>
      </c>
      <c r="L197" s="1">
        <v>35.726999999999997</v>
      </c>
    </row>
    <row r="198" spans="1:12">
      <c r="A198" s="1" t="s">
        <v>44</v>
      </c>
      <c r="B198" s="1" t="s">
        <v>96</v>
      </c>
      <c r="C198" s="1" t="s">
        <v>97</v>
      </c>
      <c r="D198" s="1" t="s">
        <v>98</v>
      </c>
      <c r="E198" s="1" t="s">
        <v>99</v>
      </c>
      <c r="F198" s="1">
        <v>2</v>
      </c>
      <c r="G198" s="1">
        <v>57.1</v>
      </c>
      <c r="H198" s="1">
        <v>77.099999999999994</v>
      </c>
      <c r="I198" s="1">
        <v>78.941999999999993</v>
      </c>
      <c r="J198" s="1">
        <v>4141</v>
      </c>
      <c r="K198" s="1">
        <v>-35.840000000000003</v>
      </c>
      <c r="L198" s="1">
        <v>35.712000000000003</v>
      </c>
    </row>
    <row r="199" spans="1:12">
      <c r="A199" s="1" t="s">
        <v>44</v>
      </c>
      <c r="B199" s="1" t="s">
        <v>96</v>
      </c>
      <c r="C199" s="1" t="s">
        <v>97</v>
      </c>
      <c r="D199" s="1" t="s">
        <v>98</v>
      </c>
      <c r="E199" s="1" t="s">
        <v>99</v>
      </c>
      <c r="F199" s="1">
        <v>3</v>
      </c>
      <c r="G199" s="1">
        <v>97</v>
      </c>
      <c r="H199" s="1">
        <v>117</v>
      </c>
      <c r="I199" s="1">
        <v>79.052000000000007</v>
      </c>
      <c r="J199" s="1">
        <v>4137</v>
      </c>
      <c r="K199" s="1">
        <v>-35.820999999999998</v>
      </c>
      <c r="L199" s="1">
        <v>35.695</v>
      </c>
    </row>
    <row r="200" spans="1:12">
      <c r="A200" s="1" t="s">
        <v>44</v>
      </c>
      <c r="B200" s="1" t="s">
        <v>96</v>
      </c>
      <c r="C200" s="1" t="s">
        <v>97</v>
      </c>
      <c r="D200" s="1" t="s">
        <v>98</v>
      </c>
      <c r="E200" s="1" t="s">
        <v>99</v>
      </c>
      <c r="F200" s="1">
        <v>4</v>
      </c>
      <c r="G200" s="1">
        <v>136.69999999999999</v>
      </c>
      <c r="H200" s="1">
        <v>156.80000000000001</v>
      </c>
      <c r="I200" s="1">
        <v>79.739000000000004</v>
      </c>
      <c r="J200" s="1">
        <v>4135</v>
      </c>
      <c r="K200" s="1">
        <v>-35.817999999999998</v>
      </c>
      <c r="L200" s="1">
        <v>35.725999999999999</v>
      </c>
    </row>
    <row r="201" spans="1:12">
      <c r="A201" s="1" t="s">
        <v>44</v>
      </c>
      <c r="B201" s="1" t="s">
        <v>96</v>
      </c>
      <c r="C201" s="1" t="s">
        <v>97</v>
      </c>
      <c r="D201" s="1" t="s">
        <v>98</v>
      </c>
      <c r="E201" s="1" t="s">
        <v>99</v>
      </c>
      <c r="F201" s="1">
        <v>5</v>
      </c>
      <c r="G201" s="1">
        <v>199.4</v>
      </c>
      <c r="H201" s="1">
        <v>205.4</v>
      </c>
      <c r="I201" s="1">
        <v>68.177999999999997</v>
      </c>
      <c r="J201" s="1">
        <v>13838</v>
      </c>
      <c r="K201" s="1">
        <v>2.161</v>
      </c>
      <c r="L201" s="1">
        <v>37.908000000000001</v>
      </c>
    </row>
    <row r="202" spans="1:12">
      <c r="A202" s="1" t="s">
        <v>44</v>
      </c>
      <c r="B202" s="1" t="s">
        <v>96</v>
      </c>
      <c r="C202" s="1" t="s">
        <v>97</v>
      </c>
      <c r="D202" s="1" t="s">
        <v>98</v>
      </c>
      <c r="E202" s="1" t="s">
        <v>99</v>
      </c>
      <c r="F202" s="1">
        <v>6</v>
      </c>
      <c r="G202" s="1">
        <v>249.3</v>
      </c>
      <c r="H202" s="1">
        <v>255</v>
      </c>
      <c r="I202" s="1">
        <v>64.837999999999994</v>
      </c>
      <c r="J202" s="1">
        <v>13185</v>
      </c>
      <c r="K202" s="1">
        <v>2.2050000000000001</v>
      </c>
      <c r="L202" s="1">
        <v>37.933</v>
      </c>
    </row>
    <row r="203" spans="1:12">
      <c r="A203" s="1" t="s">
        <v>44</v>
      </c>
      <c r="B203" s="1" t="s">
        <v>96</v>
      </c>
      <c r="C203" s="1" t="s">
        <v>97</v>
      </c>
      <c r="D203" s="1" t="s">
        <v>98</v>
      </c>
      <c r="E203" s="1" t="s">
        <v>99</v>
      </c>
      <c r="F203" s="1">
        <v>7</v>
      </c>
      <c r="G203" s="1">
        <v>299.3</v>
      </c>
      <c r="H203" s="1">
        <v>304.89999999999998</v>
      </c>
      <c r="I203" s="1">
        <v>61.561</v>
      </c>
      <c r="J203" s="1">
        <v>12523</v>
      </c>
      <c r="K203" s="1">
        <v>2.149</v>
      </c>
      <c r="L203" s="1">
        <v>37.908999999999999</v>
      </c>
    </row>
    <row r="204" spans="1:12">
      <c r="A204" s="1" t="s">
        <v>44</v>
      </c>
      <c r="B204" s="1" t="s">
        <v>96</v>
      </c>
      <c r="C204" s="1" t="s">
        <v>97</v>
      </c>
      <c r="D204" s="1" t="s">
        <v>98</v>
      </c>
      <c r="E204" s="1" t="s">
        <v>99</v>
      </c>
      <c r="F204" s="1">
        <v>8</v>
      </c>
      <c r="G204" s="1">
        <v>348.8</v>
      </c>
      <c r="H204" s="1">
        <v>354.7</v>
      </c>
      <c r="I204" s="1">
        <v>58.237000000000002</v>
      </c>
      <c r="J204" s="1">
        <v>11847</v>
      </c>
      <c r="K204" s="1">
        <v>2.1659999999999999</v>
      </c>
      <c r="L204" s="1">
        <v>37.909999999999997</v>
      </c>
    </row>
    <row r="205" spans="1:12">
      <c r="A205" s="1" t="s">
        <v>44</v>
      </c>
      <c r="B205" s="1" t="s">
        <v>96</v>
      </c>
      <c r="C205" s="1" t="s">
        <v>97</v>
      </c>
      <c r="D205" s="1" t="s">
        <v>98</v>
      </c>
      <c r="E205" s="1" t="s">
        <v>99</v>
      </c>
      <c r="F205" s="1">
        <v>9</v>
      </c>
      <c r="G205" s="1">
        <v>398.6</v>
      </c>
      <c r="H205" s="1">
        <v>404.4</v>
      </c>
      <c r="I205" s="1">
        <v>55.252000000000002</v>
      </c>
      <c r="J205" s="1">
        <v>11214</v>
      </c>
      <c r="K205" s="1">
        <v>2.2040000000000002</v>
      </c>
      <c r="L205" s="1">
        <v>37.982999999999997</v>
      </c>
    </row>
    <row r="206" spans="1:12">
      <c r="A206" s="1" t="s">
        <v>44</v>
      </c>
      <c r="B206" s="1" t="s">
        <v>96</v>
      </c>
      <c r="C206" s="1" t="s">
        <v>97</v>
      </c>
      <c r="D206" s="1" t="s">
        <v>98</v>
      </c>
      <c r="E206" s="1" t="s">
        <v>99</v>
      </c>
      <c r="F206" s="1">
        <v>10</v>
      </c>
      <c r="G206" s="1">
        <v>448.3</v>
      </c>
      <c r="H206" s="1">
        <v>454.2</v>
      </c>
      <c r="I206" s="1">
        <v>52.155000000000001</v>
      </c>
      <c r="J206" s="1">
        <v>10623</v>
      </c>
      <c r="K206" s="1">
        <v>2.2189999999999999</v>
      </c>
      <c r="L206" s="1">
        <v>38.006999999999998</v>
      </c>
    </row>
    <row r="207" spans="1:12">
      <c r="A207" s="1" t="s">
        <v>44</v>
      </c>
      <c r="B207" s="1" t="s">
        <v>96</v>
      </c>
      <c r="C207" s="1" t="s">
        <v>97</v>
      </c>
      <c r="D207" s="1" t="s">
        <v>98</v>
      </c>
      <c r="E207" s="1" t="s">
        <v>99</v>
      </c>
      <c r="F207" s="1">
        <v>11</v>
      </c>
      <c r="G207" s="1">
        <v>498</v>
      </c>
      <c r="H207" s="1">
        <v>503.9</v>
      </c>
      <c r="I207" s="1">
        <v>49.436999999999998</v>
      </c>
      <c r="J207" s="1">
        <v>10047</v>
      </c>
      <c r="K207" s="1">
        <v>2.1859999999999999</v>
      </c>
      <c r="L207" s="1">
        <v>38.002000000000002</v>
      </c>
    </row>
    <row r="208" spans="1:12">
      <c r="A208" s="1" t="s">
        <v>44</v>
      </c>
      <c r="B208" s="1" t="s">
        <v>96</v>
      </c>
      <c r="C208" s="1" t="s">
        <v>97</v>
      </c>
      <c r="D208" s="1" t="s">
        <v>98</v>
      </c>
      <c r="E208" s="1" t="s">
        <v>99</v>
      </c>
      <c r="F208" s="1">
        <v>12</v>
      </c>
      <c r="G208" s="1">
        <v>547.79999999999995</v>
      </c>
      <c r="H208" s="1">
        <v>553.6</v>
      </c>
      <c r="I208" s="1">
        <v>46.713000000000001</v>
      </c>
      <c r="J208" s="1">
        <v>9503</v>
      </c>
      <c r="K208" s="1">
        <v>2.2519999999999998</v>
      </c>
      <c r="L208" s="1">
        <v>37.984999999999999</v>
      </c>
    </row>
    <row r="209" spans="1:12">
      <c r="A209" s="1" t="s">
        <v>44</v>
      </c>
      <c r="B209" s="1" t="s">
        <v>96</v>
      </c>
      <c r="C209" s="1" t="s">
        <v>97</v>
      </c>
      <c r="D209" s="1" t="s">
        <v>98</v>
      </c>
      <c r="E209" s="1" t="s">
        <v>99</v>
      </c>
      <c r="F209" s="1">
        <v>13</v>
      </c>
      <c r="G209" s="1">
        <v>597.5</v>
      </c>
      <c r="H209" s="1">
        <v>603.4</v>
      </c>
      <c r="I209" s="1">
        <v>44.118000000000002</v>
      </c>
      <c r="J209" s="1">
        <v>8993</v>
      </c>
      <c r="K209" s="1">
        <v>2.2080000000000002</v>
      </c>
      <c r="L209" s="1">
        <v>38.006</v>
      </c>
    </row>
    <row r="210" spans="1:12">
      <c r="A210" s="1" t="s">
        <v>44</v>
      </c>
      <c r="B210" s="1" t="s">
        <v>96</v>
      </c>
      <c r="C210" s="1" t="s">
        <v>97</v>
      </c>
      <c r="D210" s="1" t="s">
        <v>98</v>
      </c>
      <c r="E210" s="1" t="s">
        <v>99</v>
      </c>
      <c r="F210" s="1">
        <v>14</v>
      </c>
      <c r="G210" s="1">
        <v>647.29999999999995</v>
      </c>
      <c r="H210" s="1">
        <v>653.1</v>
      </c>
      <c r="I210" s="1">
        <v>41.765000000000001</v>
      </c>
      <c r="J210" s="1">
        <v>8499</v>
      </c>
      <c r="K210" s="1">
        <v>2.1579999999999999</v>
      </c>
      <c r="L210" s="1">
        <v>37.996000000000002</v>
      </c>
    </row>
    <row r="211" spans="1:12">
      <c r="A211" s="1" t="s">
        <v>44</v>
      </c>
      <c r="B211" s="1" t="s">
        <v>96</v>
      </c>
      <c r="C211" s="1" t="s">
        <v>97</v>
      </c>
      <c r="D211" s="1" t="s">
        <v>98</v>
      </c>
      <c r="E211" s="1" t="s">
        <v>99</v>
      </c>
      <c r="F211" s="1">
        <v>15</v>
      </c>
      <c r="G211" s="1">
        <v>703.9</v>
      </c>
      <c r="H211" s="1">
        <v>724</v>
      </c>
      <c r="I211" s="1">
        <v>80.835999999999999</v>
      </c>
      <c r="J211" s="1">
        <v>4233</v>
      </c>
      <c r="K211" s="1">
        <v>-35.856999999999999</v>
      </c>
      <c r="L211" s="1">
        <v>35.731000000000002</v>
      </c>
    </row>
    <row r="212" spans="1:12">
      <c r="A212" s="1" t="s">
        <v>44</v>
      </c>
      <c r="B212" s="1" t="s">
        <v>100</v>
      </c>
      <c r="C212" s="1" t="s">
        <v>101</v>
      </c>
      <c r="D212" s="1" t="s">
        <v>102</v>
      </c>
      <c r="E212" s="1" t="s">
        <v>103</v>
      </c>
      <c r="F212" s="1">
        <v>1</v>
      </c>
      <c r="G212" s="1">
        <v>17.3</v>
      </c>
      <c r="H212" s="1">
        <v>37.4</v>
      </c>
      <c r="I212" s="1">
        <v>80.929000000000002</v>
      </c>
      <c r="J212" s="1">
        <v>4238</v>
      </c>
      <c r="K212" s="1">
        <v>-35.726999999999997</v>
      </c>
      <c r="L212" s="1">
        <v>35.728999999999999</v>
      </c>
    </row>
    <row r="213" spans="1:12">
      <c r="A213" s="1" t="s">
        <v>44</v>
      </c>
      <c r="B213" s="1" t="s">
        <v>100</v>
      </c>
      <c r="C213" s="1" t="s">
        <v>101</v>
      </c>
      <c r="D213" s="1" t="s">
        <v>102</v>
      </c>
      <c r="E213" s="1" t="s">
        <v>103</v>
      </c>
      <c r="F213" s="1">
        <v>2</v>
      </c>
      <c r="G213" s="1">
        <v>57.3</v>
      </c>
      <c r="H213" s="1">
        <v>77.099999999999994</v>
      </c>
      <c r="I213" s="1">
        <v>80.614999999999995</v>
      </c>
      <c r="J213" s="1">
        <v>4229</v>
      </c>
      <c r="K213" s="1">
        <v>-35.840000000000003</v>
      </c>
      <c r="L213" s="1">
        <v>35.712000000000003</v>
      </c>
    </row>
    <row r="214" spans="1:12">
      <c r="A214" s="1" t="s">
        <v>44</v>
      </c>
      <c r="B214" s="1" t="s">
        <v>100</v>
      </c>
      <c r="C214" s="1" t="s">
        <v>101</v>
      </c>
      <c r="D214" s="1" t="s">
        <v>102</v>
      </c>
      <c r="E214" s="1" t="s">
        <v>103</v>
      </c>
      <c r="F214" s="1">
        <v>3</v>
      </c>
      <c r="G214" s="1">
        <v>97</v>
      </c>
      <c r="H214" s="1">
        <v>116.8</v>
      </c>
      <c r="I214" s="1">
        <v>80.864000000000004</v>
      </c>
      <c r="J214" s="1">
        <v>4233</v>
      </c>
      <c r="K214" s="1">
        <v>-35.83</v>
      </c>
      <c r="L214" s="1">
        <v>35.737000000000002</v>
      </c>
    </row>
    <row r="215" spans="1:12">
      <c r="A215" s="1" t="s">
        <v>44</v>
      </c>
      <c r="B215" s="1" t="s">
        <v>100</v>
      </c>
      <c r="C215" s="1" t="s">
        <v>101</v>
      </c>
      <c r="D215" s="1" t="s">
        <v>102</v>
      </c>
      <c r="E215" s="1" t="s">
        <v>103</v>
      </c>
      <c r="F215" s="1">
        <v>4</v>
      </c>
      <c r="G215" s="1">
        <v>136.69999999999999</v>
      </c>
      <c r="H215" s="1">
        <v>157</v>
      </c>
      <c r="I215" s="1">
        <v>81.522000000000006</v>
      </c>
      <c r="J215" s="1">
        <v>4225</v>
      </c>
      <c r="K215" s="1">
        <v>-35.868000000000002</v>
      </c>
      <c r="L215" s="1">
        <v>35.712000000000003</v>
      </c>
    </row>
    <row r="216" spans="1:12">
      <c r="A216" s="1" t="s">
        <v>44</v>
      </c>
      <c r="B216" s="1" t="s">
        <v>100</v>
      </c>
      <c r="C216" s="1" t="s">
        <v>101</v>
      </c>
      <c r="D216" s="1" t="s">
        <v>102</v>
      </c>
      <c r="E216" s="1" t="s">
        <v>103</v>
      </c>
      <c r="F216" s="1">
        <v>5</v>
      </c>
      <c r="G216" s="1">
        <v>199.6</v>
      </c>
      <c r="H216" s="1">
        <v>205.4</v>
      </c>
      <c r="I216" s="1">
        <v>43.694000000000003</v>
      </c>
      <c r="J216" s="1">
        <v>8860</v>
      </c>
      <c r="K216" s="1">
        <v>2.5859999999999999</v>
      </c>
      <c r="L216" s="1">
        <v>30.872</v>
      </c>
    </row>
    <row r="217" spans="1:12">
      <c r="A217" s="1" t="s">
        <v>44</v>
      </c>
      <c r="B217" s="1" t="s">
        <v>100</v>
      </c>
      <c r="C217" s="1" t="s">
        <v>101</v>
      </c>
      <c r="D217" s="1" t="s">
        <v>102</v>
      </c>
      <c r="E217" s="1" t="s">
        <v>103</v>
      </c>
      <c r="F217" s="1">
        <v>6</v>
      </c>
      <c r="G217" s="1">
        <v>249.3</v>
      </c>
      <c r="H217" s="1">
        <v>255.2</v>
      </c>
      <c r="I217" s="1">
        <v>41.476999999999997</v>
      </c>
      <c r="J217" s="1">
        <v>8441</v>
      </c>
      <c r="K217" s="1">
        <v>2.613</v>
      </c>
      <c r="L217" s="1">
        <v>30.873999999999999</v>
      </c>
    </row>
    <row r="218" spans="1:12">
      <c r="A218" s="1" t="s">
        <v>44</v>
      </c>
      <c r="B218" s="1" t="s">
        <v>100</v>
      </c>
      <c r="C218" s="1" t="s">
        <v>101</v>
      </c>
      <c r="D218" s="1" t="s">
        <v>102</v>
      </c>
      <c r="E218" s="1" t="s">
        <v>103</v>
      </c>
      <c r="F218" s="1">
        <v>7</v>
      </c>
      <c r="G218" s="1">
        <v>299.10000000000002</v>
      </c>
      <c r="H218" s="1">
        <v>304.89999999999998</v>
      </c>
      <c r="I218" s="1">
        <v>39.350999999999999</v>
      </c>
      <c r="J218" s="1">
        <v>8002</v>
      </c>
      <c r="K218" s="1">
        <v>2.6320000000000001</v>
      </c>
      <c r="L218" s="1">
        <v>30.899000000000001</v>
      </c>
    </row>
    <row r="219" spans="1:12">
      <c r="A219" s="1" t="s">
        <v>44</v>
      </c>
      <c r="B219" s="1" t="s">
        <v>100</v>
      </c>
      <c r="C219" s="1" t="s">
        <v>101</v>
      </c>
      <c r="D219" s="1" t="s">
        <v>102</v>
      </c>
      <c r="E219" s="1" t="s">
        <v>103</v>
      </c>
      <c r="F219" s="1">
        <v>8</v>
      </c>
      <c r="G219" s="1">
        <v>348.8</v>
      </c>
      <c r="H219" s="1">
        <v>354.7</v>
      </c>
      <c r="I219" s="1">
        <v>37.265000000000001</v>
      </c>
      <c r="J219" s="1">
        <v>7575</v>
      </c>
      <c r="K219" s="1">
        <v>2.5880000000000001</v>
      </c>
      <c r="L219" s="1">
        <v>30.913</v>
      </c>
    </row>
    <row r="220" spans="1:12">
      <c r="A220" s="1" t="s">
        <v>44</v>
      </c>
      <c r="B220" s="1" t="s">
        <v>100</v>
      </c>
      <c r="C220" s="1" t="s">
        <v>101</v>
      </c>
      <c r="D220" s="1" t="s">
        <v>102</v>
      </c>
      <c r="E220" s="1" t="s">
        <v>103</v>
      </c>
      <c r="F220" s="1">
        <v>9</v>
      </c>
      <c r="G220" s="1">
        <v>398.6</v>
      </c>
      <c r="H220" s="1">
        <v>404.4</v>
      </c>
      <c r="I220" s="1">
        <v>35.177</v>
      </c>
      <c r="J220" s="1">
        <v>7164</v>
      </c>
      <c r="K220" s="1">
        <v>2.6240000000000001</v>
      </c>
      <c r="L220" s="1">
        <v>30.867000000000001</v>
      </c>
    </row>
    <row r="221" spans="1:12">
      <c r="A221" s="1" t="s">
        <v>44</v>
      </c>
      <c r="B221" s="1" t="s">
        <v>100</v>
      </c>
      <c r="C221" s="1" t="s">
        <v>101</v>
      </c>
      <c r="D221" s="1" t="s">
        <v>102</v>
      </c>
      <c r="E221" s="1" t="s">
        <v>103</v>
      </c>
      <c r="F221" s="1">
        <v>10</v>
      </c>
      <c r="G221" s="1">
        <v>448.3</v>
      </c>
      <c r="H221" s="1">
        <v>454.2</v>
      </c>
      <c r="I221" s="1">
        <v>33.246000000000002</v>
      </c>
      <c r="J221" s="1">
        <v>6766</v>
      </c>
      <c r="K221" s="1">
        <v>2.6240000000000001</v>
      </c>
      <c r="L221" s="1">
        <v>30.888000000000002</v>
      </c>
    </row>
    <row r="222" spans="1:12">
      <c r="A222" s="1" t="s">
        <v>44</v>
      </c>
      <c r="B222" s="1" t="s">
        <v>100</v>
      </c>
      <c r="C222" s="1" t="s">
        <v>101</v>
      </c>
      <c r="D222" s="1" t="s">
        <v>102</v>
      </c>
      <c r="E222" s="1" t="s">
        <v>103</v>
      </c>
      <c r="F222" s="1">
        <v>11</v>
      </c>
      <c r="G222" s="1">
        <v>498</v>
      </c>
      <c r="H222" s="1">
        <v>503.9</v>
      </c>
      <c r="I222" s="1">
        <v>31.433</v>
      </c>
      <c r="J222" s="1">
        <v>6395</v>
      </c>
      <c r="K222" s="1">
        <v>2.5880000000000001</v>
      </c>
      <c r="L222" s="1">
        <v>30.936</v>
      </c>
    </row>
    <row r="223" spans="1:12">
      <c r="A223" s="1" t="s">
        <v>44</v>
      </c>
      <c r="B223" s="1" t="s">
        <v>100</v>
      </c>
      <c r="C223" s="1" t="s">
        <v>101</v>
      </c>
      <c r="D223" s="1" t="s">
        <v>102</v>
      </c>
      <c r="E223" s="1" t="s">
        <v>103</v>
      </c>
      <c r="F223" s="1">
        <v>12</v>
      </c>
      <c r="G223" s="1">
        <v>547.79999999999995</v>
      </c>
      <c r="H223" s="1">
        <v>553.6</v>
      </c>
      <c r="I223" s="1">
        <v>29.622</v>
      </c>
      <c r="J223" s="1">
        <v>6046</v>
      </c>
      <c r="K223" s="1">
        <v>2.5609999999999999</v>
      </c>
      <c r="L223" s="1">
        <v>30.885000000000002</v>
      </c>
    </row>
    <row r="224" spans="1:12">
      <c r="A224" s="1" t="s">
        <v>44</v>
      </c>
      <c r="B224" s="1" t="s">
        <v>100</v>
      </c>
      <c r="C224" s="1" t="s">
        <v>101</v>
      </c>
      <c r="D224" s="1" t="s">
        <v>102</v>
      </c>
      <c r="E224" s="1" t="s">
        <v>103</v>
      </c>
      <c r="F224" s="1">
        <v>13</v>
      </c>
      <c r="G224" s="1">
        <v>597.5</v>
      </c>
      <c r="H224" s="1">
        <v>603.4</v>
      </c>
      <c r="I224" s="1">
        <v>28.036999999999999</v>
      </c>
      <c r="J224" s="1">
        <v>5712</v>
      </c>
      <c r="K224" s="1">
        <v>2.4239999999999999</v>
      </c>
      <c r="L224" s="1">
        <v>30.940999999999999</v>
      </c>
    </row>
    <row r="225" spans="1:12">
      <c r="A225" s="1" t="s">
        <v>44</v>
      </c>
      <c r="B225" s="1" t="s">
        <v>100</v>
      </c>
      <c r="C225" s="1" t="s">
        <v>101</v>
      </c>
      <c r="D225" s="1" t="s">
        <v>102</v>
      </c>
      <c r="E225" s="1" t="s">
        <v>103</v>
      </c>
      <c r="F225" s="1">
        <v>14</v>
      </c>
      <c r="G225" s="1">
        <v>647.29999999999995</v>
      </c>
      <c r="H225" s="1">
        <v>653.1</v>
      </c>
      <c r="I225" s="1">
        <v>26.507999999999999</v>
      </c>
      <c r="J225" s="1">
        <v>5396</v>
      </c>
      <c r="K225" s="1">
        <v>2.4460000000000002</v>
      </c>
      <c r="L225" s="1">
        <v>30.856999999999999</v>
      </c>
    </row>
    <row r="226" spans="1:12">
      <c r="A226" s="1" t="s">
        <v>44</v>
      </c>
      <c r="B226" s="1" t="s">
        <v>100</v>
      </c>
      <c r="C226" s="1" t="s">
        <v>101</v>
      </c>
      <c r="D226" s="1" t="s">
        <v>102</v>
      </c>
      <c r="E226" s="1" t="s">
        <v>103</v>
      </c>
      <c r="F226" s="1">
        <v>15</v>
      </c>
      <c r="G226" s="1">
        <v>703.9</v>
      </c>
      <c r="H226" s="1">
        <v>724</v>
      </c>
      <c r="I226" s="1">
        <v>80.146000000000001</v>
      </c>
      <c r="J226" s="1">
        <v>4207</v>
      </c>
      <c r="K226" s="1">
        <v>-35.860999999999997</v>
      </c>
      <c r="L226" s="1">
        <v>35.692999999999998</v>
      </c>
    </row>
    <row r="227" spans="1:12">
      <c r="A227" s="1" t="s">
        <v>44</v>
      </c>
      <c r="B227" s="1" t="s">
        <v>104</v>
      </c>
      <c r="C227" s="1" t="s">
        <v>105</v>
      </c>
      <c r="D227" s="1" t="s">
        <v>106</v>
      </c>
      <c r="E227" s="1" t="s">
        <v>107</v>
      </c>
      <c r="F227" s="1">
        <v>1</v>
      </c>
      <c r="G227" s="1">
        <v>17.3</v>
      </c>
      <c r="H227" s="1">
        <v>37.4</v>
      </c>
      <c r="I227" s="1">
        <v>80.106999999999999</v>
      </c>
      <c r="J227" s="1">
        <v>4190</v>
      </c>
      <c r="K227" s="1">
        <v>-35.828000000000003</v>
      </c>
      <c r="L227" s="1">
        <v>35.725999999999999</v>
      </c>
    </row>
    <row r="228" spans="1:12">
      <c r="A228" s="1" t="s">
        <v>44</v>
      </c>
      <c r="B228" s="1" t="s">
        <v>104</v>
      </c>
      <c r="C228" s="1" t="s">
        <v>105</v>
      </c>
      <c r="D228" s="1" t="s">
        <v>106</v>
      </c>
      <c r="E228" s="1" t="s">
        <v>107</v>
      </c>
      <c r="F228" s="1">
        <v>2</v>
      </c>
      <c r="G228" s="1">
        <v>57.3</v>
      </c>
      <c r="H228" s="1">
        <v>77.099999999999994</v>
      </c>
      <c r="I228" s="1">
        <v>79.784000000000006</v>
      </c>
      <c r="J228" s="1">
        <v>4185</v>
      </c>
      <c r="K228" s="1">
        <v>-35.840000000000003</v>
      </c>
      <c r="L228" s="1">
        <v>35.712000000000003</v>
      </c>
    </row>
    <row r="229" spans="1:12">
      <c r="A229" s="1" t="s">
        <v>44</v>
      </c>
      <c r="B229" s="1" t="s">
        <v>104</v>
      </c>
      <c r="C229" s="1" t="s">
        <v>105</v>
      </c>
      <c r="D229" s="1" t="s">
        <v>106</v>
      </c>
      <c r="E229" s="1" t="s">
        <v>107</v>
      </c>
      <c r="F229" s="1">
        <v>3</v>
      </c>
      <c r="G229" s="1">
        <v>97</v>
      </c>
      <c r="H229" s="1">
        <v>117</v>
      </c>
      <c r="I229" s="1">
        <v>80.003</v>
      </c>
      <c r="J229" s="1">
        <v>4178</v>
      </c>
      <c r="K229" s="1">
        <v>-35.798999999999999</v>
      </c>
      <c r="L229" s="1">
        <v>35.722000000000001</v>
      </c>
    </row>
    <row r="230" spans="1:12">
      <c r="A230" s="1" t="s">
        <v>44</v>
      </c>
      <c r="B230" s="1" t="s">
        <v>104</v>
      </c>
      <c r="C230" s="1" t="s">
        <v>105</v>
      </c>
      <c r="D230" s="1" t="s">
        <v>106</v>
      </c>
      <c r="E230" s="1" t="s">
        <v>107</v>
      </c>
      <c r="F230" s="1">
        <v>4</v>
      </c>
      <c r="G230" s="1">
        <v>136.69999999999999</v>
      </c>
      <c r="H230" s="1">
        <v>157</v>
      </c>
      <c r="I230" s="1">
        <v>80.613</v>
      </c>
      <c r="J230" s="1">
        <v>4187</v>
      </c>
      <c r="K230" s="1">
        <v>-35.798000000000002</v>
      </c>
      <c r="L230" s="1">
        <v>35.707000000000001</v>
      </c>
    </row>
    <row r="231" spans="1:12">
      <c r="A231" s="1" t="s">
        <v>44</v>
      </c>
      <c r="B231" s="1" t="s">
        <v>104</v>
      </c>
      <c r="C231" s="1" t="s">
        <v>105</v>
      </c>
      <c r="D231" s="1" t="s">
        <v>106</v>
      </c>
      <c r="E231" s="1" t="s">
        <v>107</v>
      </c>
      <c r="F231" s="1">
        <v>5</v>
      </c>
      <c r="G231" s="1">
        <v>199.6</v>
      </c>
      <c r="H231" s="1">
        <v>205.4</v>
      </c>
      <c r="I231" s="1">
        <v>44.48</v>
      </c>
      <c r="J231" s="1">
        <v>9025</v>
      </c>
      <c r="K231" s="1">
        <v>2.6030000000000002</v>
      </c>
      <c r="L231" s="1">
        <v>30.655000000000001</v>
      </c>
    </row>
    <row r="232" spans="1:12">
      <c r="A232" s="1" t="s">
        <v>44</v>
      </c>
      <c r="B232" s="1" t="s">
        <v>104</v>
      </c>
      <c r="C232" s="1" t="s">
        <v>105</v>
      </c>
      <c r="D232" s="1" t="s">
        <v>106</v>
      </c>
      <c r="E232" s="1" t="s">
        <v>107</v>
      </c>
      <c r="F232" s="1">
        <v>6</v>
      </c>
      <c r="G232" s="1">
        <v>249.3</v>
      </c>
      <c r="H232" s="1">
        <v>255</v>
      </c>
      <c r="I232" s="1">
        <v>42.378</v>
      </c>
      <c r="J232" s="1">
        <v>8621</v>
      </c>
      <c r="K232" s="1">
        <v>2.601</v>
      </c>
      <c r="L232" s="1">
        <v>30.678000000000001</v>
      </c>
    </row>
    <row r="233" spans="1:12">
      <c r="A233" s="1" t="s">
        <v>44</v>
      </c>
      <c r="B233" s="1" t="s">
        <v>104</v>
      </c>
      <c r="C233" s="1" t="s">
        <v>105</v>
      </c>
      <c r="D233" s="1" t="s">
        <v>106</v>
      </c>
      <c r="E233" s="1" t="s">
        <v>107</v>
      </c>
      <c r="F233" s="1">
        <v>7</v>
      </c>
      <c r="G233" s="1">
        <v>299.10000000000002</v>
      </c>
      <c r="H233" s="1">
        <v>304.89999999999998</v>
      </c>
      <c r="I233" s="1">
        <v>40.229999999999997</v>
      </c>
      <c r="J233" s="1">
        <v>8186</v>
      </c>
      <c r="K233" s="1">
        <v>2.6459999999999999</v>
      </c>
      <c r="L233" s="1">
        <v>30.667000000000002</v>
      </c>
    </row>
    <row r="234" spans="1:12">
      <c r="A234" s="1" t="s">
        <v>44</v>
      </c>
      <c r="B234" s="1" t="s">
        <v>104</v>
      </c>
      <c r="C234" s="1" t="s">
        <v>105</v>
      </c>
      <c r="D234" s="1" t="s">
        <v>106</v>
      </c>
      <c r="E234" s="1" t="s">
        <v>107</v>
      </c>
      <c r="F234" s="1">
        <v>8</v>
      </c>
      <c r="G234" s="1">
        <v>348.8</v>
      </c>
      <c r="H234" s="1">
        <v>354.7</v>
      </c>
      <c r="I234" s="1">
        <v>38.048999999999999</v>
      </c>
      <c r="J234" s="1">
        <v>7753</v>
      </c>
      <c r="K234" s="1">
        <v>2.6509999999999998</v>
      </c>
      <c r="L234" s="1">
        <v>30.623000000000001</v>
      </c>
    </row>
    <row r="235" spans="1:12">
      <c r="A235" s="1" t="s">
        <v>44</v>
      </c>
      <c r="B235" s="1" t="s">
        <v>104</v>
      </c>
      <c r="C235" s="1" t="s">
        <v>105</v>
      </c>
      <c r="D235" s="1" t="s">
        <v>106</v>
      </c>
      <c r="E235" s="1" t="s">
        <v>107</v>
      </c>
      <c r="F235" s="1">
        <v>9</v>
      </c>
      <c r="G235" s="1">
        <v>398.6</v>
      </c>
      <c r="H235" s="1">
        <v>404.4</v>
      </c>
      <c r="I235" s="1">
        <v>36.082000000000001</v>
      </c>
      <c r="J235" s="1">
        <v>7339</v>
      </c>
      <c r="K235" s="1">
        <v>2.6619999999999999</v>
      </c>
      <c r="L235" s="1">
        <v>30.701000000000001</v>
      </c>
    </row>
    <row r="236" spans="1:12">
      <c r="A236" s="1" t="s">
        <v>44</v>
      </c>
      <c r="B236" s="1" t="s">
        <v>104</v>
      </c>
      <c r="C236" s="1" t="s">
        <v>105</v>
      </c>
      <c r="D236" s="1" t="s">
        <v>106</v>
      </c>
      <c r="E236" s="1" t="s">
        <v>107</v>
      </c>
      <c r="F236" s="1">
        <v>10</v>
      </c>
      <c r="G236" s="1">
        <v>448.3</v>
      </c>
      <c r="H236" s="1">
        <v>454.2</v>
      </c>
      <c r="I236" s="1">
        <v>34.152000000000001</v>
      </c>
      <c r="J236" s="1">
        <v>6946</v>
      </c>
      <c r="K236" s="1">
        <v>2.617</v>
      </c>
      <c r="L236" s="1">
        <v>30.664999999999999</v>
      </c>
    </row>
    <row r="237" spans="1:12">
      <c r="A237" s="1" t="s">
        <v>44</v>
      </c>
      <c r="B237" s="1" t="s">
        <v>104</v>
      </c>
      <c r="C237" s="1" t="s">
        <v>105</v>
      </c>
      <c r="D237" s="1" t="s">
        <v>106</v>
      </c>
      <c r="E237" s="1" t="s">
        <v>107</v>
      </c>
      <c r="F237" s="1">
        <v>11</v>
      </c>
      <c r="G237" s="1">
        <v>498</v>
      </c>
      <c r="H237" s="1">
        <v>503.9</v>
      </c>
      <c r="I237" s="1">
        <v>32.301000000000002</v>
      </c>
      <c r="J237" s="1">
        <v>6577</v>
      </c>
      <c r="K237" s="1">
        <v>2.605</v>
      </c>
      <c r="L237" s="1">
        <v>30.626000000000001</v>
      </c>
    </row>
    <row r="238" spans="1:12">
      <c r="A238" s="1" t="s">
        <v>44</v>
      </c>
      <c r="B238" s="1" t="s">
        <v>104</v>
      </c>
      <c r="C238" s="1" t="s">
        <v>105</v>
      </c>
      <c r="D238" s="1" t="s">
        <v>106</v>
      </c>
      <c r="E238" s="1" t="s">
        <v>107</v>
      </c>
      <c r="F238" s="1">
        <v>12</v>
      </c>
      <c r="G238" s="1">
        <v>547.79999999999995</v>
      </c>
      <c r="H238" s="1">
        <v>553.6</v>
      </c>
      <c r="I238" s="1">
        <v>30.547999999999998</v>
      </c>
      <c r="J238" s="1">
        <v>6217</v>
      </c>
      <c r="K238" s="1">
        <v>2.645</v>
      </c>
      <c r="L238" s="1">
        <v>30.672000000000001</v>
      </c>
    </row>
    <row r="239" spans="1:12">
      <c r="A239" s="1" t="s">
        <v>44</v>
      </c>
      <c r="B239" s="1" t="s">
        <v>104</v>
      </c>
      <c r="C239" s="1" t="s">
        <v>105</v>
      </c>
      <c r="D239" s="1" t="s">
        <v>106</v>
      </c>
      <c r="E239" s="1" t="s">
        <v>107</v>
      </c>
      <c r="F239" s="1">
        <v>13</v>
      </c>
      <c r="G239" s="1">
        <v>597.5</v>
      </c>
      <c r="H239" s="1">
        <v>603.4</v>
      </c>
      <c r="I239" s="1">
        <v>28.895</v>
      </c>
      <c r="J239" s="1">
        <v>5892</v>
      </c>
      <c r="K239" s="1">
        <v>2.633</v>
      </c>
      <c r="L239" s="1">
        <v>30.678000000000001</v>
      </c>
    </row>
    <row r="240" spans="1:12">
      <c r="A240" s="1" t="s">
        <v>44</v>
      </c>
      <c r="B240" s="1" t="s">
        <v>104</v>
      </c>
      <c r="C240" s="1" t="s">
        <v>105</v>
      </c>
      <c r="D240" s="1" t="s">
        <v>106</v>
      </c>
      <c r="E240" s="1" t="s">
        <v>107</v>
      </c>
      <c r="F240" s="1">
        <v>14</v>
      </c>
      <c r="G240" s="1">
        <v>647.29999999999995</v>
      </c>
      <c r="H240" s="1">
        <v>653.1</v>
      </c>
      <c r="I240" s="1">
        <v>27.358000000000001</v>
      </c>
      <c r="J240" s="1">
        <v>5570</v>
      </c>
      <c r="K240" s="1">
        <v>2.6070000000000002</v>
      </c>
      <c r="L240" s="1">
        <v>30.696000000000002</v>
      </c>
    </row>
    <row r="241" spans="1:12">
      <c r="A241" s="1" t="s">
        <v>44</v>
      </c>
      <c r="B241" s="1" t="s">
        <v>104</v>
      </c>
      <c r="C241" s="1" t="s">
        <v>105</v>
      </c>
      <c r="D241" s="1" t="s">
        <v>106</v>
      </c>
      <c r="E241" s="1" t="s">
        <v>107</v>
      </c>
      <c r="F241" s="1">
        <v>15</v>
      </c>
      <c r="G241" s="1">
        <v>703.9</v>
      </c>
      <c r="H241" s="1">
        <v>724</v>
      </c>
      <c r="I241" s="1">
        <v>79.682000000000002</v>
      </c>
      <c r="J241" s="1">
        <v>4171</v>
      </c>
      <c r="K241" s="1">
        <v>-35.93</v>
      </c>
      <c r="L241" s="1">
        <v>35.692</v>
      </c>
    </row>
    <row r="243" spans="1:1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</sheetData>
  <phoneticPr fontId="1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55"/>
  <sheetViews>
    <sheetView workbookViewId="0">
      <pane ySplit="765" topLeftCell="A185" activePane="bottomLeft"/>
      <selection pane="bottomLeft" activeCell="A2" sqref="A2:K186"/>
    </sheetView>
  </sheetViews>
  <sheetFormatPr defaultRowHeight="12.75"/>
  <cols>
    <col min="1" max="1" width="8.140625" bestFit="1" customWidth="1"/>
    <col min="2" max="2" width="7.85546875" bestFit="1" customWidth="1"/>
    <col min="3" max="3" width="28.42578125" bestFit="1" customWidth="1"/>
    <col min="4" max="4" width="18.28515625" bestFit="1" customWidth="1"/>
    <col min="5" max="5" width="9.5703125" bestFit="1" customWidth="1"/>
    <col min="6" max="6" width="8" bestFit="1" customWidth="1"/>
    <col min="7" max="8" width="6" bestFit="1" customWidth="1"/>
    <col min="9" max="9" width="7.5703125" bestFit="1" customWidth="1"/>
    <col min="10" max="10" width="8.28515625" bestFit="1" customWidth="1"/>
    <col min="11" max="12" width="11" bestFit="1" customWidth="1"/>
  </cols>
  <sheetData>
    <row r="1" spans="1:12">
      <c r="A1" s="1" t="s">
        <v>0</v>
      </c>
      <c r="B1" s="1" t="s">
        <v>1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25</v>
      </c>
      <c r="L1" s="1" t="s">
        <v>26</v>
      </c>
    </row>
    <row r="2" spans="1:12">
      <c r="A2" s="1" t="s">
        <v>44</v>
      </c>
      <c r="B2" s="1" t="s">
        <v>45</v>
      </c>
      <c r="C2" s="1" t="s">
        <v>46</v>
      </c>
      <c r="D2" s="1" t="s">
        <v>47</v>
      </c>
      <c r="E2" s="1" t="s">
        <v>48</v>
      </c>
      <c r="F2" s="1">
        <v>5</v>
      </c>
      <c r="G2" s="1">
        <v>200</v>
      </c>
      <c r="H2" s="1">
        <v>205.9</v>
      </c>
      <c r="I2" s="1">
        <v>28.219000000000001</v>
      </c>
      <c r="J2" s="1">
        <v>5743</v>
      </c>
      <c r="K2" s="1">
        <v>2.085</v>
      </c>
      <c r="L2" s="1">
        <v>37.868000000000002</v>
      </c>
    </row>
    <row r="3" spans="1:12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>
        <v>6</v>
      </c>
      <c r="G3" s="1">
        <v>249.5</v>
      </c>
      <c r="H3" s="1">
        <v>255.2</v>
      </c>
      <c r="I3" s="1">
        <v>26.832999999999998</v>
      </c>
      <c r="J3" s="1">
        <v>5489</v>
      </c>
      <c r="K3" s="1">
        <v>2.0579999999999998</v>
      </c>
      <c r="L3" s="1">
        <v>37.807000000000002</v>
      </c>
    </row>
    <row r="4" spans="1:12">
      <c r="A4" s="1" t="s">
        <v>44</v>
      </c>
      <c r="B4" s="1" t="s">
        <v>45</v>
      </c>
      <c r="C4" s="1" t="s">
        <v>46</v>
      </c>
      <c r="D4" s="1" t="s">
        <v>47</v>
      </c>
      <c r="E4" s="1" t="s">
        <v>48</v>
      </c>
      <c r="F4" s="1">
        <v>7</v>
      </c>
      <c r="G4" s="1">
        <v>299.3</v>
      </c>
      <c r="H4" s="1">
        <v>305.10000000000002</v>
      </c>
      <c r="I4" s="1">
        <v>25.568000000000001</v>
      </c>
      <c r="J4" s="1">
        <v>5230</v>
      </c>
      <c r="K4" s="1">
        <v>2.0670000000000002</v>
      </c>
      <c r="L4" s="1">
        <v>37.880000000000003</v>
      </c>
    </row>
    <row r="5" spans="1:12">
      <c r="A5" s="1" t="s">
        <v>44</v>
      </c>
      <c r="B5" s="1" t="s">
        <v>45</v>
      </c>
      <c r="C5" s="1" t="s">
        <v>46</v>
      </c>
      <c r="D5" s="1" t="s">
        <v>47</v>
      </c>
      <c r="E5" s="1" t="s">
        <v>48</v>
      </c>
      <c r="F5" s="1">
        <v>8</v>
      </c>
      <c r="G5" s="1">
        <v>348.8</v>
      </c>
      <c r="H5" s="1">
        <v>354.5</v>
      </c>
      <c r="I5" s="1">
        <v>24.202999999999999</v>
      </c>
      <c r="J5" s="1">
        <v>4957</v>
      </c>
      <c r="K5" s="1">
        <v>2.0470000000000002</v>
      </c>
      <c r="L5" s="1">
        <v>37.875999999999998</v>
      </c>
    </row>
    <row r="6" spans="1:12">
      <c r="A6" s="1" t="s">
        <v>44</v>
      </c>
      <c r="B6" s="1" t="s">
        <v>45</v>
      </c>
      <c r="C6" s="1" t="s">
        <v>46</v>
      </c>
      <c r="D6" s="1" t="s">
        <v>47</v>
      </c>
      <c r="E6" s="1" t="s">
        <v>48</v>
      </c>
      <c r="F6" s="1">
        <v>9</v>
      </c>
      <c r="G6" s="1">
        <v>398.8</v>
      </c>
      <c r="H6" s="1">
        <v>404.4</v>
      </c>
      <c r="I6" s="1">
        <v>22.97</v>
      </c>
      <c r="J6" s="1">
        <v>4703</v>
      </c>
      <c r="K6" s="1">
        <v>2.036</v>
      </c>
      <c r="L6" s="1">
        <v>37.869999999999997</v>
      </c>
    </row>
    <row r="7" spans="1:1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>
        <v>10</v>
      </c>
      <c r="G7" s="1">
        <v>448.5</v>
      </c>
      <c r="H7" s="1">
        <v>454.2</v>
      </c>
      <c r="I7" s="1">
        <v>21.789000000000001</v>
      </c>
      <c r="J7" s="1">
        <v>4455</v>
      </c>
      <c r="K7" s="1">
        <v>2.0230000000000001</v>
      </c>
      <c r="L7" s="1">
        <v>37.923000000000002</v>
      </c>
    </row>
    <row r="8" spans="1:12">
      <c r="A8" s="1" t="s">
        <v>44</v>
      </c>
      <c r="B8" s="1" t="s">
        <v>45</v>
      </c>
      <c r="C8" s="1" t="s">
        <v>46</v>
      </c>
      <c r="D8" s="1" t="s">
        <v>47</v>
      </c>
      <c r="E8" s="1" t="s">
        <v>48</v>
      </c>
      <c r="F8" s="1">
        <v>11</v>
      </c>
      <c r="G8" s="1">
        <v>498.3</v>
      </c>
      <c r="H8" s="1">
        <v>504.1</v>
      </c>
      <c r="I8" s="1">
        <v>20.693000000000001</v>
      </c>
      <c r="J8" s="1">
        <v>4233</v>
      </c>
      <c r="K8" s="1">
        <v>1.9890000000000001</v>
      </c>
      <c r="L8" s="1">
        <v>37.851999999999997</v>
      </c>
    </row>
    <row r="9" spans="1:12">
      <c r="A9" s="1" t="s">
        <v>44</v>
      </c>
      <c r="B9" s="1" t="s">
        <v>45</v>
      </c>
      <c r="C9" s="1" t="s">
        <v>46</v>
      </c>
      <c r="D9" s="1" t="s">
        <v>47</v>
      </c>
      <c r="E9" s="1" t="s">
        <v>48</v>
      </c>
      <c r="F9" s="1">
        <v>12</v>
      </c>
      <c r="G9" s="1">
        <v>548</v>
      </c>
      <c r="H9" s="1">
        <v>553.79999999999995</v>
      </c>
      <c r="I9" s="1">
        <v>19.576000000000001</v>
      </c>
      <c r="J9" s="1">
        <v>4010</v>
      </c>
      <c r="K9" s="1">
        <v>1.976</v>
      </c>
      <c r="L9" s="1">
        <v>37.902000000000001</v>
      </c>
    </row>
    <row r="10" spans="1:12">
      <c r="A10" s="1" t="s">
        <v>44</v>
      </c>
      <c r="B10" s="1" t="s">
        <v>45</v>
      </c>
      <c r="C10" s="1" t="s">
        <v>46</v>
      </c>
      <c r="D10" s="1" t="s">
        <v>47</v>
      </c>
      <c r="E10" s="1" t="s">
        <v>48</v>
      </c>
      <c r="F10" s="1">
        <v>13</v>
      </c>
      <c r="G10" s="1">
        <v>597.70000000000005</v>
      </c>
      <c r="H10" s="1">
        <v>603.6</v>
      </c>
      <c r="I10" s="1">
        <v>18.571999999999999</v>
      </c>
      <c r="J10" s="1">
        <v>3799</v>
      </c>
      <c r="K10" s="1">
        <v>2.0350000000000001</v>
      </c>
      <c r="L10" s="1">
        <v>37.841999999999999</v>
      </c>
    </row>
    <row r="11" spans="1:12">
      <c r="A11" s="1" t="s">
        <v>44</v>
      </c>
      <c r="B11" s="1" t="s">
        <v>45</v>
      </c>
      <c r="C11" s="1" t="s">
        <v>46</v>
      </c>
      <c r="D11" s="1" t="s">
        <v>47</v>
      </c>
      <c r="E11" s="1" t="s">
        <v>48</v>
      </c>
      <c r="F11" s="1">
        <v>14</v>
      </c>
      <c r="G11" s="1">
        <v>647.29999999999995</v>
      </c>
      <c r="H11" s="1">
        <v>653.1</v>
      </c>
      <c r="I11" s="1">
        <v>17.611999999999998</v>
      </c>
      <c r="J11" s="1">
        <v>3609</v>
      </c>
      <c r="K11" s="1">
        <v>1.998</v>
      </c>
      <c r="L11" s="1">
        <v>37.863999999999997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 t="s">
        <v>44</v>
      </c>
      <c r="B13" s="1" t="s">
        <v>49</v>
      </c>
      <c r="C13" s="1" t="s">
        <v>50</v>
      </c>
      <c r="D13" s="1" t="s">
        <v>51</v>
      </c>
      <c r="E13" s="1" t="s">
        <v>52</v>
      </c>
      <c r="F13" s="1">
        <v>5</v>
      </c>
      <c r="G13" s="1">
        <v>199.6</v>
      </c>
      <c r="H13" s="1">
        <v>205.4</v>
      </c>
      <c r="I13" s="1">
        <v>76.125</v>
      </c>
      <c r="J13" s="1">
        <v>15498</v>
      </c>
      <c r="K13" s="1">
        <v>2.129</v>
      </c>
      <c r="L13" s="1">
        <v>37.82</v>
      </c>
    </row>
    <row r="14" spans="1:12">
      <c r="A14" s="1" t="s">
        <v>44</v>
      </c>
      <c r="B14" s="1" t="s">
        <v>49</v>
      </c>
      <c r="C14" s="1" t="s">
        <v>50</v>
      </c>
      <c r="D14" s="1" t="s">
        <v>51</v>
      </c>
      <c r="E14" s="1" t="s">
        <v>52</v>
      </c>
      <c r="F14" s="1">
        <v>6</v>
      </c>
      <c r="G14" s="1">
        <v>249.3</v>
      </c>
      <c r="H14" s="1">
        <v>255.2</v>
      </c>
      <c r="I14" s="1">
        <v>72.813000000000002</v>
      </c>
      <c r="J14" s="1">
        <v>14851</v>
      </c>
      <c r="K14" s="1">
        <v>2.0790000000000002</v>
      </c>
      <c r="L14" s="1">
        <v>37.828000000000003</v>
      </c>
    </row>
    <row r="15" spans="1:12">
      <c r="A15" s="1" t="s">
        <v>44</v>
      </c>
      <c r="B15" s="1" t="s">
        <v>49</v>
      </c>
      <c r="C15" s="1" t="s">
        <v>50</v>
      </c>
      <c r="D15" s="1" t="s">
        <v>51</v>
      </c>
      <c r="E15" s="1" t="s">
        <v>52</v>
      </c>
      <c r="F15" s="1">
        <v>7</v>
      </c>
      <c r="G15" s="1">
        <v>299.3</v>
      </c>
      <c r="H15" s="1">
        <v>305.10000000000002</v>
      </c>
      <c r="I15" s="1">
        <v>69.399000000000001</v>
      </c>
      <c r="J15" s="1">
        <v>14150</v>
      </c>
      <c r="K15" s="1">
        <v>2.0739999999999998</v>
      </c>
      <c r="L15" s="1">
        <v>37.822000000000003</v>
      </c>
    </row>
    <row r="16" spans="1:12">
      <c r="A16" s="1" t="s">
        <v>44</v>
      </c>
      <c r="B16" s="1" t="s">
        <v>49</v>
      </c>
      <c r="C16" s="1" t="s">
        <v>50</v>
      </c>
      <c r="D16" s="1" t="s">
        <v>51</v>
      </c>
      <c r="E16" s="1" t="s">
        <v>52</v>
      </c>
      <c r="F16" s="1">
        <v>8</v>
      </c>
      <c r="G16" s="1">
        <v>348.8</v>
      </c>
      <c r="H16" s="1">
        <v>354.7</v>
      </c>
      <c r="I16" s="1">
        <v>66.132999999999996</v>
      </c>
      <c r="J16" s="1">
        <v>13480</v>
      </c>
      <c r="K16" s="1">
        <v>2.0430000000000001</v>
      </c>
      <c r="L16" s="1">
        <v>37.868000000000002</v>
      </c>
    </row>
    <row r="17" spans="1:12">
      <c r="A17" s="1" t="s">
        <v>44</v>
      </c>
      <c r="B17" s="1" t="s">
        <v>49</v>
      </c>
      <c r="C17" s="1" t="s">
        <v>50</v>
      </c>
      <c r="D17" s="1" t="s">
        <v>51</v>
      </c>
      <c r="E17" s="1" t="s">
        <v>52</v>
      </c>
      <c r="F17" s="1">
        <v>9</v>
      </c>
      <c r="G17" s="1">
        <v>398.8</v>
      </c>
      <c r="H17" s="1">
        <v>404.4</v>
      </c>
      <c r="I17" s="1">
        <v>62.851999999999997</v>
      </c>
      <c r="J17" s="1">
        <v>12807</v>
      </c>
      <c r="K17" s="1">
        <v>2.032</v>
      </c>
      <c r="L17" s="1">
        <v>37.875</v>
      </c>
    </row>
    <row r="18" spans="1:12">
      <c r="A18" s="1" t="s">
        <v>44</v>
      </c>
      <c r="B18" s="1" t="s">
        <v>49</v>
      </c>
      <c r="C18" s="1" t="s">
        <v>50</v>
      </c>
      <c r="D18" s="1" t="s">
        <v>51</v>
      </c>
      <c r="E18" s="1" t="s">
        <v>52</v>
      </c>
      <c r="F18" s="1">
        <v>10</v>
      </c>
      <c r="G18" s="1">
        <v>448.5</v>
      </c>
      <c r="H18" s="1">
        <v>454.2</v>
      </c>
      <c r="I18" s="1">
        <v>59.648000000000003</v>
      </c>
      <c r="J18" s="1">
        <v>12185</v>
      </c>
      <c r="K18" s="1">
        <v>2.0369999999999999</v>
      </c>
      <c r="L18" s="1">
        <v>37.857999999999997</v>
      </c>
    </row>
    <row r="19" spans="1:12">
      <c r="A19" s="1" t="s">
        <v>44</v>
      </c>
      <c r="B19" s="1" t="s">
        <v>49</v>
      </c>
      <c r="C19" s="1" t="s">
        <v>50</v>
      </c>
      <c r="D19" s="1" t="s">
        <v>51</v>
      </c>
      <c r="E19" s="1" t="s">
        <v>52</v>
      </c>
      <c r="F19" s="1">
        <v>11</v>
      </c>
      <c r="G19" s="1">
        <v>498</v>
      </c>
      <c r="H19" s="1">
        <v>503.9</v>
      </c>
      <c r="I19" s="1">
        <v>56.786999999999999</v>
      </c>
      <c r="J19" s="1">
        <v>11579</v>
      </c>
      <c r="K19" s="1">
        <v>2.0720000000000001</v>
      </c>
      <c r="L19" s="1">
        <v>37.911000000000001</v>
      </c>
    </row>
    <row r="20" spans="1:12">
      <c r="A20" s="1" t="s">
        <v>44</v>
      </c>
      <c r="B20" s="1" t="s">
        <v>49</v>
      </c>
      <c r="C20" s="1" t="s">
        <v>50</v>
      </c>
      <c r="D20" s="1" t="s">
        <v>51</v>
      </c>
      <c r="E20" s="1" t="s">
        <v>52</v>
      </c>
      <c r="F20" s="1">
        <v>12</v>
      </c>
      <c r="G20" s="1">
        <v>547.79999999999995</v>
      </c>
      <c r="H20" s="1">
        <v>553.6</v>
      </c>
      <c r="I20" s="1">
        <v>53.927999999999997</v>
      </c>
      <c r="J20" s="1">
        <v>11000</v>
      </c>
      <c r="K20" s="1">
        <v>2.0680000000000001</v>
      </c>
      <c r="L20" s="1">
        <v>37.866</v>
      </c>
    </row>
    <row r="21" spans="1:12">
      <c r="A21" s="1" t="s">
        <v>44</v>
      </c>
      <c r="B21" s="1" t="s">
        <v>49</v>
      </c>
      <c r="C21" s="1" t="s">
        <v>50</v>
      </c>
      <c r="D21" s="1" t="s">
        <v>51</v>
      </c>
      <c r="E21" s="1" t="s">
        <v>52</v>
      </c>
      <c r="F21" s="1">
        <v>13</v>
      </c>
      <c r="G21" s="1">
        <v>597.5</v>
      </c>
      <c r="H21" s="1">
        <v>603.4</v>
      </c>
      <c r="I21" s="1">
        <v>51.231000000000002</v>
      </c>
      <c r="J21" s="1">
        <v>10454</v>
      </c>
      <c r="K21" s="1">
        <v>2.0529999999999999</v>
      </c>
      <c r="L21" s="1">
        <v>37.902000000000001</v>
      </c>
    </row>
    <row r="22" spans="1:12">
      <c r="A22" s="1" t="s">
        <v>44</v>
      </c>
      <c r="B22" s="1" t="s">
        <v>49</v>
      </c>
      <c r="C22" s="1" t="s">
        <v>50</v>
      </c>
      <c r="D22" s="1" t="s">
        <v>51</v>
      </c>
      <c r="E22" s="1" t="s">
        <v>52</v>
      </c>
      <c r="F22" s="1">
        <v>14</v>
      </c>
      <c r="G22" s="1">
        <v>647.29999999999995</v>
      </c>
      <c r="H22" s="1">
        <v>653.1</v>
      </c>
      <c r="I22" s="1">
        <v>48.682000000000002</v>
      </c>
      <c r="J22" s="1">
        <v>9933</v>
      </c>
      <c r="K22" s="1">
        <v>2.0430000000000001</v>
      </c>
      <c r="L22" s="1">
        <v>37.915999999999997</v>
      </c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 t="s">
        <v>44</v>
      </c>
      <c r="B24" s="1" t="s">
        <v>53</v>
      </c>
      <c r="C24" s="1" t="s">
        <v>54</v>
      </c>
      <c r="D24" s="1" t="s">
        <v>55</v>
      </c>
      <c r="E24" s="1" t="s">
        <v>56</v>
      </c>
      <c r="F24" s="1">
        <v>5</v>
      </c>
      <c r="G24" s="1">
        <v>199.6</v>
      </c>
      <c r="H24" s="1">
        <v>205.4</v>
      </c>
      <c r="I24" s="1">
        <v>71.438000000000002</v>
      </c>
      <c r="J24" s="1">
        <v>14523</v>
      </c>
      <c r="K24" s="1">
        <v>-2.7360000000000002</v>
      </c>
      <c r="L24" s="1">
        <v>23.995999999999999</v>
      </c>
    </row>
    <row r="25" spans="1:12">
      <c r="A25" s="1" t="s">
        <v>44</v>
      </c>
      <c r="B25" s="1" t="s">
        <v>53</v>
      </c>
      <c r="C25" s="1" t="s">
        <v>54</v>
      </c>
      <c r="D25" s="1" t="s">
        <v>55</v>
      </c>
      <c r="E25" s="1" t="s">
        <v>56</v>
      </c>
      <c r="F25" s="1">
        <v>6</v>
      </c>
      <c r="G25" s="1">
        <v>249.3</v>
      </c>
      <c r="H25" s="1">
        <v>255.2</v>
      </c>
      <c r="I25" s="1">
        <v>68.019000000000005</v>
      </c>
      <c r="J25" s="1">
        <v>13849</v>
      </c>
      <c r="K25" s="1">
        <v>-2.7850000000000001</v>
      </c>
      <c r="L25" s="1">
        <v>24.007000000000001</v>
      </c>
    </row>
    <row r="26" spans="1:12">
      <c r="A26" s="1" t="s">
        <v>44</v>
      </c>
      <c r="B26" s="1" t="s">
        <v>53</v>
      </c>
      <c r="C26" s="1" t="s">
        <v>54</v>
      </c>
      <c r="D26" s="1" t="s">
        <v>55</v>
      </c>
      <c r="E26" s="1" t="s">
        <v>56</v>
      </c>
      <c r="F26" s="1">
        <v>7</v>
      </c>
      <c r="G26" s="1">
        <v>299.3</v>
      </c>
      <c r="H26" s="1">
        <v>305.10000000000002</v>
      </c>
      <c r="I26" s="1">
        <v>64.531999999999996</v>
      </c>
      <c r="J26" s="1">
        <v>13147</v>
      </c>
      <c r="K26" s="1">
        <v>-2.794</v>
      </c>
      <c r="L26" s="1">
        <v>24.004999999999999</v>
      </c>
    </row>
    <row r="27" spans="1:12">
      <c r="A27" s="1" t="s">
        <v>44</v>
      </c>
      <c r="B27" s="1" t="s">
        <v>53</v>
      </c>
      <c r="C27" s="1" t="s">
        <v>54</v>
      </c>
      <c r="D27" s="1" t="s">
        <v>55</v>
      </c>
      <c r="E27" s="1" t="s">
        <v>56</v>
      </c>
      <c r="F27" s="1">
        <v>8</v>
      </c>
      <c r="G27" s="1">
        <v>348.8</v>
      </c>
      <c r="H27" s="1">
        <v>354.7</v>
      </c>
      <c r="I27" s="1">
        <v>61.094000000000001</v>
      </c>
      <c r="J27" s="1">
        <v>12448</v>
      </c>
      <c r="K27" s="1">
        <v>-2.7679999999999998</v>
      </c>
      <c r="L27" s="1">
        <v>24.004000000000001</v>
      </c>
    </row>
    <row r="28" spans="1:12">
      <c r="A28" s="1" t="s">
        <v>44</v>
      </c>
      <c r="B28" s="1" t="s">
        <v>53</v>
      </c>
      <c r="C28" s="1" t="s">
        <v>54</v>
      </c>
      <c r="D28" s="1" t="s">
        <v>55</v>
      </c>
      <c r="E28" s="1" t="s">
        <v>56</v>
      </c>
      <c r="F28" s="1">
        <v>9</v>
      </c>
      <c r="G28" s="1">
        <v>398.8</v>
      </c>
      <c r="H28" s="1">
        <v>404.4</v>
      </c>
      <c r="I28" s="1">
        <v>57.719000000000001</v>
      </c>
      <c r="J28" s="1">
        <v>11760</v>
      </c>
      <c r="K28" s="1">
        <v>-2.802</v>
      </c>
      <c r="L28" s="1">
        <v>24.050999999999998</v>
      </c>
    </row>
    <row r="29" spans="1:12">
      <c r="A29" s="1" t="s">
        <v>44</v>
      </c>
      <c r="B29" s="1" t="s">
        <v>53</v>
      </c>
      <c r="C29" s="1" t="s">
        <v>54</v>
      </c>
      <c r="D29" s="1" t="s">
        <v>55</v>
      </c>
      <c r="E29" s="1" t="s">
        <v>56</v>
      </c>
      <c r="F29" s="1">
        <v>10</v>
      </c>
      <c r="G29" s="1">
        <v>448.5</v>
      </c>
      <c r="H29" s="1">
        <v>454.2</v>
      </c>
      <c r="I29" s="1">
        <v>54.548999999999999</v>
      </c>
      <c r="J29" s="1">
        <v>11128</v>
      </c>
      <c r="K29" s="1">
        <v>-2.7090000000000001</v>
      </c>
      <c r="L29" s="1">
        <v>24.062000000000001</v>
      </c>
    </row>
    <row r="30" spans="1:12">
      <c r="A30" s="1" t="s">
        <v>44</v>
      </c>
      <c r="B30" s="1" t="s">
        <v>53</v>
      </c>
      <c r="C30" s="1" t="s">
        <v>54</v>
      </c>
      <c r="D30" s="1" t="s">
        <v>55</v>
      </c>
      <c r="E30" s="1" t="s">
        <v>56</v>
      </c>
      <c r="F30" s="1">
        <v>11</v>
      </c>
      <c r="G30" s="1">
        <v>498.3</v>
      </c>
      <c r="H30" s="1">
        <v>503.9</v>
      </c>
      <c r="I30" s="1">
        <v>51.575000000000003</v>
      </c>
      <c r="J30" s="1">
        <v>10516</v>
      </c>
      <c r="K30" s="1">
        <v>-2.7120000000000002</v>
      </c>
      <c r="L30" s="1">
        <v>24.016999999999999</v>
      </c>
    </row>
    <row r="31" spans="1:12">
      <c r="A31" s="1" t="s">
        <v>44</v>
      </c>
      <c r="B31" s="1" t="s">
        <v>53</v>
      </c>
      <c r="C31" s="1" t="s">
        <v>54</v>
      </c>
      <c r="D31" s="1" t="s">
        <v>55</v>
      </c>
      <c r="E31" s="1" t="s">
        <v>56</v>
      </c>
      <c r="F31" s="1">
        <v>12</v>
      </c>
      <c r="G31" s="1">
        <v>548</v>
      </c>
      <c r="H31" s="1">
        <v>553.6</v>
      </c>
      <c r="I31" s="1">
        <v>48.718000000000004</v>
      </c>
      <c r="J31" s="1">
        <v>9943</v>
      </c>
      <c r="K31" s="1">
        <v>-2.7480000000000002</v>
      </c>
      <c r="L31" s="1">
        <v>24.012</v>
      </c>
    </row>
    <row r="32" spans="1:12">
      <c r="A32" s="1" t="s">
        <v>44</v>
      </c>
      <c r="B32" s="1" t="s">
        <v>53</v>
      </c>
      <c r="C32" s="1" t="s">
        <v>54</v>
      </c>
      <c r="D32" s="1" t="s">
        <v>55</v>
      </c>
      <c r="E32" s="1" t="s">
        <v>56</v>
      </c>
      <c r="F32" s="1">
        <v>13</v>
      </c>
      <c r="G32" s="1">
        <v>597.5</v>
      </c>
      <c r="H32" s="1">
        <v>603.4</v>
      </c>
      <c r="I32" s="1">
        <v>46.091999999999999</v>
      </c>
      <c r="J32" s="1">
        <v>9397</v>
      </c>
      <c r="K32" s="1">
        <v>-2.73</v>
      </c>
      <c r="L32" s="1">
        <v>24.048999999999999</v>
      </c>
    </row>
    <row r="33" spans="1:12">
      <c r="A33" s="1" t="s">
        <v>44</v>
      </c>
      <c r="B33" s="1" t="s">
        <v>53</v>
      </c>
      <c r="C33" s="1" t="s">
        <v>54</v>
      </c>
      <c r="D33" s="1" t="s">
        <v>55</v>
      </c>
      <c r="E33" s="1" t="s">
        <v>56</v>
      </c>
      <c r="F33" s="1">
        <v>14</v>
      </c>
      <c r="G33" s="1">
        <v>647.29999999999995</v>
      </c>
      <c r="H33" s="1">
        <v>653.1</v>
      </c>
      <c r="I33" s="1">
        <v>43.558999999999997</v>
      </c>
      <c r="J33" s="1">
        <v>8896</v>
      </c>
      <c r="K33" s="1">
        <v>-2.718</v>
      </c>
      <c r="L33" s="1">
        <v>24.065999999999999</v>
      </c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 t="s">
        <v>44</v>
      </c>
      <c r="B35" s="1" t="s">
        <v>57</v>
      </c>
      <c r="C35" s="1" t="s">
        <v>58</v>
      </c>
      <c r="D35" s="1" t="s">
        <v>59</v>
      </c>
      <c r="E35" s="1" t="s">
        <v>60</v>
      </c>
      <c r="F35" s="1">
        <v>5</v>
      </c>
      <c r="G35" s="1">
        <v>199.6</v>
      </c>
      <c r="H35" s="1">
        <v>205.4</v>
      </c>
      <c r="I35" s="1">
        <v>76.337999999999994</v>
      </c>
      <c r="J35" s="1">
        <v>15514</v>
      </c>
      <c r="K35" s="1">
        <v>-2.6309999999999998</v>
      </c>
      <c r="L35" s="1">
        <v>23.972999999999999</v>
      </c>
    </row>
    <row r="36" spans="1:12">
      <c r="A36" s="1" t="s">
        <v>44</v>
      </c>
      <c r="B36" s="1" t="s">
        <v>57</v>
      </c>
      <c r="C36" s="1" t="s">
        <v>58</v>
      </c>
      <c r="D36" s="1" t="s">
        <v>59</v>
      </c>
      <c r="E36" s="1" t="s">
        <v>60</v>
      </c>
      <c r="F36" s="1">
        <v>6</v>
      </c>
      <c r="G36" s="1">
        <v>249.3</v>
      </c>
      <c r="H36" s="1">
        <v>255.2</v>
      </c>
      <c r="I36" s="1">
        <v>72.454999999999998</v>
      </c>
      <c r="J36" s="1">
        <v>14773</v>
      </c>
      <c r="K36" s="1">
        <v>-2.5859999999999999</v>
      </c>
      <c r="L36" s="1">
        <v>23.972999999999999</v>
      </c>
    </row>
    <row r="37" spans="1:12">
      <c r="A37" s="1" t="s">
        <v>44</v>
      </c>
      <c r="B37" s="1" t="s">
        <v>57</v>
      </c>
      <c r="C37" s="1" t="s">
        <v>58</v>
      </c>
      <c r="D37" s="1" t="s">
        <v>59</v>
      </c>
      <c r="E37" s="1" t="s">
        <v>60</v>
      </c>
      <c r="F37" s="1">
        <v>7</v>
      </c>
      <c r="G37" s="1">
        <v>299.3</v>
      </c>
      <c r="H37" s="1">
        <v>305.10000000000002</v>
      </c>
      <c r="I37" s="1">
        <v>68.716999999999999</v>
      </c>
      <c r="J37" s="1">
        <v>14011</v>
      </c>
      <c r="K37" s="1">
        <v>-2.621</v>
      </c>
      <c r="L37" s="1">
        <v>23.997</v>
      </c>
    </row>
    <row r="38" spans="1:12">
      <c r="A38" s="1" t="s">
        <v>44</v>
      </c>
      <c r="B38" s="1" t="s">
        <v>57</v>
      </c>
      <c r="C38" s="1" t="s">
        <v>58</v>
      </c>
      <c r="D38" s="1" t="s">
        <v>59</v>
      </c>
      <c r="E38" s="1" t="s">
        <v>60</v>
      </c>
      <c r="F38" s="1">
        <v>8</v>
      </c>
      <c r="G38" s="1">
        <v>348.8</v>
      </c>
      <c r="H38" s="1">
        <v>354.7</v>
      </c>
      <c r="I38" s="1">
        <v>65.066999999999993</v>
      </c>
      <c r="J38" s="1">
        <v>13271</v>
      </c>
      <c r="K38" s="1">
        <v>-2.625</v>
      </c>
      <c r="L38" s="1">
        <v>24.001000000000001</v>
      </c>
    </row>
    <row r="39" spans="1:12">
      <c r="A39" s="1" t="s">
        <v>44</v>
      </c>
      <c r="B39" s="1" t="s">
        <v>57</v>
      </c>
      <c r="C39" s="1" t="s">
        <v>58</v>
      </c>
      <c r="D39" s="1" t="s">
        <v>59</v>
      </c>
      <c r="E39" s="1" t="s">
        <v>60</v>
      </c>
      <c r="F39" s="1">
        <v>9</v>
      </c>
      <c r="G39" s="1">
        <v>398.8</v>
      </c>
      <c r="H39" s="1">
        <v>404.4</v>
      </c>
      <c r="I39" s="1">
        <v>61.517000000000003</v>
      </c>
      <c r="J39" s="1">
        <v>12551</v>
      </c>
      <c r="K39" s="1">
        <v>-2.625</v>
      </c>
      <c r="L39" s="1">
        <v>24.018000000000001</v>
      </c>
    </row>
    <row r="40" spans="1:12">
      <c r="A40" s="1" t="s">
        <v>44</v>
      </c>
      <c r="B40" s="1" t="s">
        <v>57</v>
      </c>
      <c r="C40" s="1" t="s">
        <v>58</v>
      </c>
      <c r="D40" s="1" t="s">
        <v>59</v>
      </c>
      <c r="E40" s="1" t="s">
        <v>60</v>
      </c>
      <c r="F40" s="1">
        <v>10</v>
      </c>
      <c r="G40" s="1">
        <v>448.5</v>
      </c>
      <c r="H40" s="1">
        <v>454.4</v>
      </c>
      <c r="I40" s="1">
        <v>58.204999999999998</v>
      </c>
      <c r="J40" s="1">
        <v>11852</v>
      </c>
      <c r="K40" s="1">
        <v>-2.6030000000000002</v>
      </c>
      <c r="L40" s="1">
        <v>24.03</v>
      </c>
    </row>
    <row r="41" spans="1:12">
      <c r="A41" s="1" t="s">
        <v>44</v>
      </c>
      <c r="B41" s="1" t="s">
        <v>57</v>
      </c>
      <c r="C41" s="1" t="s">
        <v>58</v>
      </c>
      <c r="D41" s="1" t="s">
        <v>59</v>
      </c>
      <c r="E41" s="1" t="s">
        <v>60</v>
      </c>
      <c r="F41" s="1">
        <v>11</v>
      </c>
      <c r="G41" s="1">
        <v>498.3</v>
      </c>
      <c r="H41" s="1">
        <v>503.9</v>
      </c>
      <c r="I41" s="1">
        <v>55.034999999999997</v>
      </c>
      <c r="J41" s="1">
        <v>11218</v>
      </c>
      <c r="K41" s="1">
        <v>-2.6360000000000001</v>
      </c>
      <c r="L41" s="1">
        <v>24.021000000000001</v>
      </c>
    </row>
    <row r="42" spans="1:12">
      <c r="A42" s="1" t="s">
        <v>44</v>
      </c>
      <c r="B42" s="1" t="s">
        <v>57</v>
      </c>
      <c r="C42" s="1" t="s">
        <v>58</v>
      </c>
      <c r="D42" s="1" t="s">
        <v>59</v>
      </c>
      <c r="E42" s="1" t="s">
        <v>60</v>
      </c>
      <c r="F42" s="1">
        <v>12</v>
      </c>
      <c r="G42" s="1">
        <v>547.79999999999995</v>
      </c>
      <c r="H42" s="1">
        <v>553.6</v>
      </c>
      <c r="I42" s="1">
        <v>52.057000000000002</v>
      </c>
      <c r="J42" s="1">
        <v>10615</v>
      </c>
      <c r="K42" s="1">
        <v>-2.6349999999999998</v>
      </c>
      <c r="L42" s="1">
        <v>24.058</v>
      </c>
    </row>
    <row r="43" spans="1:12">
      <c r="A43" s="1" t="s">
        <v>44</v>
      </c>
      <c r="B43" s="1" t="s">
        <v>57</v>
      </c>
      <c r="C43" s="1" t="s">
        <v>58</v>
      </c>
      <c r="D43" s="1" t="s">
        <v>59</v>
      </c>
      <c r="E43" s="1" t="s">
        <v>60</v>
      </c>
      <c r="F43" s="1">
        <v>13</v>
      </c>
      <c r="G43" s="1">
        <v>597.5</v>
      </c>
      <c r="H43" s="1">
        <v>603.4</v>
      </c>
      <c r="I43" s="1">
        <v>49.192</v>
      </c>
      <c r="J43" s="1">
        <v>10034</v>
      </c>
      <c r="K43" s="1">
        <v>-2.6480000000000001</v>
      </c>
      <c r="L43" s="1">
        <v>24.062000000000001</v>
      </c>
    </row>
    <row r="44" spans="1:12">
      <c r="A44" s="1" t="s">
        <v>44</v>
      </c>
      <c r="B44" s="1" t="s">
        <v>57</v>
      </c>
      <c r="C44" s="1" t="s">
        <v>58</v>
      </c>
      <c r="D44" s="1" t="s">
        <v>59</v>
      </c>
      <c r="E44" s="1" t="s">
        <v>60</v>
      </c>
      <c r="F44" s="1">
        <v>14</v>
      </c>
      <c r="G44" s="1">
        <v>647.29999999999995</v>
      </c>
      <c r="H44" s="1">
        <v>653.1</v>
      </c>
      <c r="I44" s="1">
        <v>46.493000000000002</v>
      </c>
      <c r="J44" s="1">
        <v>9487</v>
      </c>
      <c r="K44" s="1">
        <v>-2.657</v>
      </c>
      <c r="L44" s="1">
        <v>24.079000000000001</v>
      </c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 t="s">
        <v>44</v>
      </c>
      <c r="B46" s="1" t="s">
        <v>65</v>
      </c>
      <c r="C46" s="1" t="s">
        <v>66</v>
      </c>
      <c r="D46" s="1" t="s">
        <v>67</v>
      </c>
      <c r="E46" s="1" t="s">
        <v>68</v>
      </c>
      <c r="F46" s="1">
        <v>5</v>
      </c>
      <c r="G46" s="1">
        <v>199.6</v>
      </c>
      <c r="H46" s="1">
        <v>205.4</v>
      </c>
      <c r="I46" s="1">
        <v>52.783000000000001</v>
      </c>
      <c r="J46" s="1">
        <v>10731</v>
      </c>
      <c r="K46" s="1">
        <v>2.0150000000000001</v>
      </c>
      <c r="L46" s="1">
        <v>37.856000000000002</v>
      </c>
    </row>
    <row r="47" spans="1:12">
      <c r="A47" s="1" t="s">
        <v>44</v>
      </c>
      <c r="B47" s="1" t="s">
        <v>65</v>
      </c>
      <c r="C47" s="1" t="s">
        <v>66</v>
      </c>
      <c r="D47" s="1" t="s">
        <v>67</v>
      </c>
      <c r="E47" s="1" t="s">
        <v>68</v>
      </c>
      <c r="F47" s="1">
        <v>6</v>
      </c>
      <c r="G47" s="1">
        <v>249.3</v>
      </c>
      <c r="H47" s="1">
        <v>255.2</v>
      </c>
      <c r="I47" s="1">
        <v>50.207999999999998</v>
      </c>
      <c r="J47" s="1">
        <v>10237</v>
      </c>
      <c r="K47" s="1">
        <v>1.996</v>
      </c>
      <c r="L47" s="1">
        <v>37.886000000000003</v>
      </c>
    </row>
    <row r="48" spans="1:12">
      <c r="A48" s="1" t="s">
        <v>44</v>
      </c>
      <c r="B48" s="1" t="s">
        <v>65</v>
      </c>
      <c r="C48" s="1" t="s">
        <v>66</v>
      </c>
      <c r="D48" s="1" t="s">
        <v>67</v>
      </c>
      <c r="E48" s="1" t="s">
        <v>68</v>
      </c>
      <c r="F48" s="1">
        <v>7</v>
      </c>
      <c r="G48" s="1">
        <v>299.3</v>
      </c>
      <c r="H48" s="1">
        <v>305.10000000000002</v>
      </c>
      <c r="I48" s="1">
        <v>47.624000000000002</v>
      </c>
      <c r="J48" s="1">
        <v>9707</v>
      </c>
      <c r="K48" s="1">
        <v>1.996</v>
      </c>
      <c r="L48" s="1">
        <v>37.908999999999999</v>
      </c>
    </row>
    <row r="49" spans="1:12">
      <c r="A49" s="1" t="s">
        <v>44</v>
      </c>
      <c r="B49" s="1" t="s">
        <v>65</v>
      </c>
      <c r="C49" s="1" t="s">
        <v>66</v>
      </c>
      <c r="D49" s="1" t="s">
        <v>67</v>
      </c>
      <c r="E49" s="1" t="s">
        <v>68</v>
      </c>
      <c r="F49" s="1">
        <v>8</v>
      </c>
      <c r="G49" s="1">
        <v>348.8</v>
      </c>
      <c r="H49" s="1">
        <v>354.7</v>
      </c>
      <c r="I49" s="1">
        <v>45.091000000000001</v>
      </c>
      <c r="J49" s="1">
        <v>9189</v>
      </c>
      <c r="K49" s="1">
        <v>2.0129999999999999</v>
      </c>
      <c r="L49" s="1">
        <v>37.902999999999999</v>
      </c>
    </row>
    <row r="50" spans="1:12">
      <c r="A50" s="1" t="s">
        <v>44</v>
      </c>
      <c r="B50" s="1" t="s">
        <v>65</v>
      </c>
      <c r="C50" s="1" t="s">
        <v>66</v>
      </c>
      <c r="D50" s="1" t="s">
        <v>67</v>
      </c>
      <c r="E50" s="1" t="s">
        <v>68</v>
      </c>
      <c r="F50" s="1">
        <v>9</v>
      </c>
      <c r="G50" s="1">
        <v>398.8</v>
      </c>
      <c r="H50" s="1">
        <v>404.6</v>
      </c>
      <c r="I50" s="1">
        <v>42.600999999999999</v>
      </c>
      <c r="J50" s="1">
        <v>8684</v>
      </c>
      <c r="K50" s="1">
        <v>1.9850000000000001</v>
      </c>
      <c r="L50" s="1">
        <v>37.923999999999999</v>
      </c>
    </row>
    <row r="51" spans="1:12">
      <c r="A51" s="1" t="s">
        <v>44</v>
      </c>
      <c r="B51" s="1" t="s">
        <v>65</v>
      </c>
      <c r="C51" s="1" t="s">
        <v>66</v>
      </c>
      <c r="D51" s="1" t="s">
        <v>67</v>
      </c>
      <c r="E51" s="1" t="s">
        <v>68</v>
      </c>
      <c r="F51" s="1">
        <v>10</v>
      </c>
      <c r="G51" s="1">
        <v>448.5</v>
      </c>
      <c r="H51" s="1">
        <v>454.4</v>
      </c>
      <c r="I51" s="1">
        <v>40.320999999999998</v>
      </c>
      <c r="J51" s="1">
        <v>8223</v>
      </c>
      <c r="K51" s="1">
        <v>1.974</v>
      </c>
      <c r="L51" s="1">
        <v>37.862000000000002</v>
      </c>
    </row>
    <row r="52" spans="1:12">
      <c r="A52" s="1" t="s">
        <v>44</v>
      </c>
      <c r="B52" s="1" t="s">
        <v>65</v>
      </c>
      <c r="C52" s="1" t="s">
        <v>66</v>
      </c>
      <c r="D52" s="1" t="s">
        <v>67</v>
      </c>
      <c r="E52" s="1" t="s">
        <v>68</v>
      </c>
      <c r="F52" s="1">
        <v>11</v>
      </c>
      <c r="G52" s="1">
        <v>498.3</v>
      </c>
      <c r="H52" s="1">
        <v>504.1</v>
      </c>
      <c r="I52" s="1">
        <v>38.212000000000003</v>
      </c>
      <c r="J52" s="1">
        <v>7772</v>
      </c>
      <c r="K52" s="1">
        <v>1.921</v>
      </c>
      <c r="L52" s="1">
        <v>37.963999999999999</v>
      </c>
    </row>
    <row r="53" spans="1:12">
      <c r="A53" s="1" t="s">
        <v>44</v>
      </c>
      <c r="B53" s="1" t="s">
        <v>65</v>
      </c>
      <c r="C53" s="1" t="s">
        <v>66</v>
      </c>
      <c r="D53" s="1" t="s">
        <v>67</v>
      </c>
      <c r="E53" s="1" t="s">
        <v>68</v>
      </c>
      <c r="F53" s="1">
        <v>12</v>
      </c>
      <c r="G53" s="1">
        <v>548</v>
      </c>
      <c r="H53" s="1">
        <v>553.79999999999995</v>
      </c>
      <c r="I53" s="1">
        <v>36.152999999999999</v>
      </c>
      <c r="J53" s="1">
        <v>7360</v>
      </c>
      <c r="K53" s="1">
        <v>1.9239999999999999</v>
      </c>
      <c r="L53" s="1">
        <v>37.880000000000003</v>
      </c>
    </row>
    <row r="54" spans="1:12">
      <c r="A54" s="1" t="s">
        <v>44</v>
      </c>
      <c r="B54" s="1" t="s">
        <v>65</v>
      </c>
      <c r="C54" s="1" t="s">
        <v>66</v>
      </c>
      <c r="D54" s="1" t="s">
        <v>67</v>
      </c>
      <c r="E54" s="1" t="s">
        <v>68</v>
      </c>
      <c r="F54" s="1">
        <v>13</v>
      </c>
      <c r="G54" s="1">
        <v>597.70000000000005</v>
      </c>
      <c r="H54" s="1">
        <v>603.4</v>
      </c>
      <c r="I54" s="1">
        <v>34.143000000000001</v>
      </c>
      <c r="J54" s="1">
        <v>6961</v>
      </c>
      <c r="K54" s="1">
        <v>1.845</v>
      </c>
      <c r="L54" s="1">
        <v>37.863</v>
      </c>
    </row>
    <row r="55" spans="1:12">
      <c r="A55" s="1" t="s">
        <v>44</v>
      </c>
      <c r="B55" s="1" t="s">
        <v>65</v>
      </c>
      <c r="C55" s="1" t="s">
        <v>66</v>
      </c>
      <c r="D55" s="1" t="s">
        <v>67</v>
      </c>
      <c r="E55" s="1" t="s">
        <v>68</v>
      </c>
      <c r="F55" s="1">
        <v>14</v>
      </c>
      <c r="G55" s="1">
        <v>647.29999999999995</v>
      </c>
      <c r="H55" s="1">
        <v>653.1</v>
      </c>
      <c r="I55" s="1">
        <v>32.308</v>
      </c>
      <c r="J55" s="1">
        <v>6576</v>
      </c>
      <c r="K55" s="1">
        <v>1.903</v>
      </c>
      <c r="L55" s="1">
        <v>37.872999999999998</v>
      </c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 t="s">
        <v>44</v>
      </c>
      <c r="B57" s="1" t="s">
        <v>73</v>
      </c>
      <c r="C57" s="1" t="s">
        <v>74</v>
      </c>
      <c r="D57" s="1" t="s">
        <v>75</v>
      </c>
      <c r="E57" s="1" t="s">
        <v>76</v>
      </c>
      <c r="F57" s="1">
        <v>5</v>
      </c>
      <c r="G57" s="1">
        <v>199.6</v>
      </c>
      <c r="H57" s="1">
        <v>205.4</v>
      </c>
      <c r="I57" s="1">
        <v>78.900999999999996</v>
      </c>
      <c r="J57" s="1">
        <v>16003</v>
      </c>
      <c r="K57" s="1">
        <v>-2.6539999999999999</v>
      </c>
      <c r="L57" s="1">
        <v>24.074000000000002</v>
      </c>
    </row>
    <row r="58" spans="1:12">
      <c r="A58" s="1" t="s">
        <v>44</v>
      </c>
      <c r="B58" s="1" t="s">
        <v>73</v>
      </c>
      <c r="C58" s="1" t="s">
        <v>74</v>
      </c>
      <c r="D58" s="1" t="s">
        <v>75</v>
      </c>
      <c r="E58" s="1" t="s">
        <v>76</v>
      </c>
      <c r="F58" s="1">
        <v>6</v>
      </c>
      <c r="G58" s="1">
        <v>249.3</v>
      </c>
      <c r="H58" s="1">
        <v>255.2</v>
      </c>
      <c r="I58" s="1">
        <v>75.03</v>
      </c>
      <c r="J58" s="1">
        <v>15263</v>
      </c>
      <c r="K58" s="1">
        <v>-2.6589999999999998</v>
      </c>
      <c r="L58" s="1">
        <v>24.077000000000002</v>
      </c>
    </row>
    <row r="59" spans="1:12">
      <c r="A59" s="1" t="s">
        <v>44</v>
      </c>
      <c r="B59" s="1" t="s">
        <v>73</v>
      </c>
      <c r="C59" s="1" t="s">
        <v>74</v>
      </c>
      <c r="D59" s="1" t="s">
        <v>75</v>
      </c>
      <c r="E59" s="1" t="s">
        <v>76</v>
      </c>
      <c r="F59" s="1">
        <v>7</v>
      </c>
      <c r="G59" s="1">
        <v>299.3</v>
      </c>
      <c r="H59" s="1">
        <v>305.10000000000002</v>
      </c>
      <c r="I59" s="1">
        <v>71.066000000000003</v>
      </c>
      <c r="J59" s="1">
        <v>14462</v>
      </c>
      <c r="K59" s="1">
        <v>-2.6869999999999998</v>
      </c>
      <c r="L59" s="1">
        <v>24.074999999999999</v>
      </c>
    </row>
    <row r="60" spans="1:12">
      <c r="A60" s="1" t="s">
        <v>44</v>
      </c>
      <c r="B60" s="1" t="s">
        <v>73</v>
      </c>
      <c r="C60" s="1" t="s">
        <v>74</v>
      </c>
      <c r="D60" s="1" t="s">
        <v>75</v>
      </c>
      <c r="E60" s="1" t="s">
        <v>76</v>
      </c>
      <c r="F60" s="1">
        <v>8</v>
      </c>
      <c r="G60" s="1">
        <v>348.8</v>
      </c>
      <c r="H60" s="1">
        <v>354.7</v>
      </c>
      <c r="I60" s="1">
        <v>67.394000000000005</v>
      </c>
      <c r="J60" s="1">
        <v>13706</v>
      </c>
      <c r="K60" s="1">
        <v>-2.7120000000000002</v>
      </c>
      <c r="L60" s="1">
        <v>24.062000000000001</v>
      </c>
    </row>
    <row r="61" spans="1:12">
      <c r="A61" s="1" t="s">
        <v>44</v>
      </c>
      <c r="B61" s="1" t="s">
        <v>73</v>
      </c>
      <c r="C61" s="1" t="s">
        <v>74</v>
      </c>
      <c r="D61" s="1" t="s">
        <v>75</v>
      </c>
      <c r="E61" s="1" t="s">
        <v>76</v>
      </c>
      <c r="F61" s="1">
        <v>9</v>
      </c>
      <c r="G61" s="1">
        <v>398.6</v>
      </c>
      <c r="H61" s="1">
        <v>404.4</v>
      </c>
      <c r="I61" s="1">
        <v>63.648000000000003</v>
      </c>
      <c r="J61" s="1">
        <v>12970</v>
      </c>
      <c r="K61" s="1">
        <v>-2.7090000000000001</v>
      </c>
      <c r="L61" s="1">
        <v>24.125</v>
      </c>
    </row>
    <row r="62" spans="1:12">
      <c r="A62" s="1" t="s">
        <v>44</v>
      </c>
      <c r="B62" s="1" t="s">
        <v>73</v>
      </c>
      <c r="C62" s="1" t="s">
        <v>74</v>
      </c>
      <c r="D62" s="1" t="s">
        <v>75</v>
      </c>
      <c r="E62" s="1" t="s">
        <v>76</v>
      </c>
      <c r="F62" s="1">
        <v>10</v>
      </c>
      <c r="G62" s="1">
        <v>448.3</v>
      </c>
      <c r="H62" s="1">
        <v>454.2</v>
      </c>
      <c r="I62" s="1">
        <v>60.287999999999997</v>
      </c>
      <c r="J62" s="1">
        <v>12290</v>
      </c>
      <c r="K62" s="1">
        <v>-2.71</v>
      </c>
      <c r="L62" s="1">
        <v>24.131</v>
      </c>
    </row>
    <row r="63" spans="1:12">
      <c r="A63" s="1" t="s">
        <v>44</v>
      </c>
      <c r="B63" s="1" t="s">
        <v>73</v>
      </c>
      <c r="C63" s="1" t="s">
        <v>74</v>
      </c>
      <c r="D63" s="1" t="s">
        <v>75</v>
      </c>
      <c r="E63" s="1" t="s">
        <v>76</v>
      </c>
      <c r="F63" s="1">
        <v>11</v>
      </c>
      <c r="G63" s="1">
        <v>498</v>
      </c>
      <c r="H63" s="1">
        <v>503.9</v>
      </c>
      <c r="I63" s="1">
        <v>56.999000000000002</v>
      </c>
      <c r="J63" s="1">
        <v>11610</v>
      </c>
      <c r="K63" s="1">
        <v>-2.6819999999999999</v>
      </c>
      <c r="L63" s="1">
        <v>24.116</v>
      </c>
    </row>
    <row r="64" spans="1:12">
      <c r="A64" s="1" t="s">
        <v>44</v>
      </c>
      <c r="B64" s="1" t="s">
        <v>73</v>
      </c>
      <c r="C64" s="1" t="s">
        <v>74</v>
      </c>
      <c r="D64" s="1" t="s">
        <v>75</v>
      </c>
      <c r="E64" s="1" t="s">
        <v>76</v>
      </c>
      <c r="F64" s="1">
        <v>12</v>
      </c>
      <c r="G64" s="1">
        <v>547.79999999999995</v>
      </c>
      <c r="H64" s="1">
        <v>553.6</v>
      </c>
      <c r="I64" s="1">
        <v>53.686</v>
      </c>
      <c r="J64" s="1">
        <v>10955</v>
      </c>
      <c r="K64" s="1">
        <v>-2.657</v>
      </c>
      <c r="L64" s="1">
        <v>24.172000000000001</v>
      </c>
    </row>
    <row r="65" spans="1:12">
      <c r="A65" s="1" t="s">
        <v>44</v>
      </c>
      <c r="B65" s="1" t="s">
        <v>73</v>
      </c>
      <c r="C65" s="1" t="s">
        <v>74</v>
      </c>
      <c r="D65" s="1" t="s">
        <v>75</v>
      </c>
      <c r="E65" s="1" t="s">
        <v>76</v>
      </c>
      <c r="F65" s="1">
        <v>13</v>
      </c>
      <c r="G65" s="1">
        <v>597.5</v>
      </c>
      <c r="H65" s="1">
        <v>603.4</v>
      </c>
      <c r="I65" s="1">
        <v>50.814</v>
      </c>
      <c r="J65" s="1">
        <v>10364</v>
      </c>
      <c r="K65" s="1">
        <v>-2.6920000000000002</v>
      </c>
      <c r="L65" s="1">
        <v>24.129000000000001</v>
      </c>
    </row>
    <row r="66" spans="1:12">
      <c r="A66" s="1" t="s">
        <v>44</v>
      </c>
      <c r="B66" s="1" t="s">
        <v>73</v>
      </c>
      <c r="C66" s="1" t="s">
        <v>74</v>
      </c>
      <c r="D66" s="1" t="s">
        <v>75</v>
      </c>
      <c r="E66" s="1" t="s">
        <v>76</v>
      </c>
      <c r="F66" s="1">
        <v>14</v>
      </c>
      <c r="G66" s="1">
        <v>647.29999999999995</v>
      </c>
      <c r="H66" s="1">
        <v>653.1</v>
      </c>
      <c r="I66" s="1">
        <v>48.134999999999998</v>
      </c>
      <c r="J66" s="1">
        <v>9799</v>
      </c>
      <c r="K66" s="1">
        <v>-2.6819999999999999</v>
      </c>
      <c r="L66" s="1">
        <v>24.114999999999998</v>
      </c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 t="s">
        <v>44</v>
      </c>
      <c r="B68" s="1" t="s">
        <v>77</v>
      </c>
      <c r="C68" s="1" t="s">
        <v>78</v>
      </c>
      <c r="D68" s="1" t="s">
        <v>79</v>
      </c>
      <c r="E68" s="1" t="s">
        <v>80</v>
      </c>
      <c r="F68" s="1">
        <v>5</v>
      </c>
      <c r="G68" s="1">
        <v>199.8</v>
      </c>
      <c r="H68" s="1">
        <v>205.7</v>
      </c>
      <c r="I68" s="1">
        <v>30.702000000000002</v>
      </c>
      <c r="J68" s="1">
        <v>6224</v>
      </c>
      <c r="K68" s="1">
        <v>2.0920000000000001</v>
      </c>
      <c r="L68" s="1">
        <v>37.933</v>
      </c>
    </row>
    <row r="69" spans="1:12">
      <c r="A69" s="1" t="s">
        <v>44</v>
      </c>
      <c r="B69" s="1" t="s">
        <v>77</v>
      </c>
      <c r="C69" s="1" t="s">
        <v>78</v>
      </c>
      <c r="D69" s="1" t="s">
        <v>79</v>
      </c>
      <c r="E69" s="1" t="s">
        <v>80</v>
      </c>
      <c r="F69" s="1">
        <v>6</v>
      </c>
      <c r="G69" s="1">
        <v>249.3</v>
      </c>
      <c r="H69" s="1">
        <v>255.2</v>
      </c>
      <c r="I69" s="1">
        <v>29.241</v>
      </c>
      <c r="J69" s="1">
        <v>5947</v>
      </c>
      <c r="K69" s="1">
        <v>2.081</v>
      </c>
      <c r="L69" s="1">
        <v>37.923000000000002</v>
      </c>
    </row>
    <row r="70" spans="1:12">
      <c r="A70" s="1" t="s">
        <v>44</v>
      </c>
      <c r="B70" s="1" t="s">
        <v>77</v>
      </c>
      <c r="C70" s="1" t="s">
        <v>78</v>
      </c>
      <c r="D70" s="1" t="s">
        <v>79</v>
      </c>
      <c r="E70" s="1" t="s">
        <v>80</v>
      </c>
      <c r="F70" s="1">
        <v>7</v>
      </c>
      <c r="G70" s="1">
        <v>299.3</v>
      </c>
      <c r="H70" s="1">
        <v>305.10000000000002</v>
      </c>
      <c r="I70" s="1">
        <v>27.692</v>
      </c>
      <c r="J70" s="1">
        <v>5634</v>
      </c>
      <c r="K70" s="1">
        <v>2.0830000000000002</v>
      </c>
      <c r="L70" s="1">
        <v>37.906999999999996</v>
      </c>
    </row>
    <row r="71" spans="1:12">
      <c r="A71" s="1" t="s">
        <v>44</v>
      </c>
      <c r="B71" s="1" t="s">
        <v>77</v>
      </c>
      <c r="C71" s="1" t="s">
        <v>78</v>
      </c>
      <c r="D71" s="1" t="s">
        <v>79</v>
      </c>
      <c r="E71" s="1" t="s">
        <v>80</v>
      </c>
      <c r="F71" s="1">
        <v>8</v>
      </c>
      <c r="G71" s="1">
        <v>348.8</v>
      </c>
      <c r="H71" s="1">
        <v>354.7</v>
      </c>
      <c r="I71" s="1">
        <v>26.248999999999999</v>
      </c>
      <c r="J71" s="1">
        <v>5344</v>
      </c>
      <c r="K71" s="1">
        <v>2.08</v>
      </c>
      <c r="L71" s="1">
        <v>37.890999999999998</v>
      </c>
    </row>
    <row r="72" spans="1:12">
      <c r="A72" s="1" t="s">
        <v>44</v>
      </c>
      <c r="B72" s="1" t="s">
        <v>77</v>
      </c>
      <c r="C72" s="1" t="s">
        <v>78</v>
      </c>
      <c r="D72" s="1" t="s">
        <v>79</v>
      </c>
      <c r="E72" s="1" t="s">
        <v>80</v>
      </c>
      <c r="F72" s="1">
        <v>9</v>
      </c>
      <c r="G72" s="1">
        <v>398.8</v>
      </c>
      <c r="H72" s="1">
        <v>404.4</v>
      </c>
      <c r="I72" s="1">
        <v>24.776</v>
      </c>
      <c r="J72" s="1">
        <v>5045</v>
      </c>
      <c r="K72" s="1">
        <v>2.2269999999999999</v>
      </c>
      <c r="L72" s="1">
        <v>38.063000000000002</v>
      </c>
    </row>
    <row r="73" spans="1:12">
      <c r="A73" s="1" t="s">
        <v>44</v>
      </c>
      <c r="B73" s="1" t="s">
        <v>77</v>
      </c>
      <c r="C73" s="1" t="s">
        <v>78</v>
      </c>
      <c r="D73" s="1" t="s">
        <v>79</v>
      </c>
      <c r="E73" s="1" t="s">
        <v>80</v>
      </c>
      <c r="F73" s="1">
        <v>10</v>
      </c>
      <c r="G73" s="1">
        <v>448.5</v>
      </c>
      <c r="H73" s="1">
        <v>454.4</v>
      </c>
      <c r="I73" s="1">
        <v>23.431000000000001</v>
      </c>
      <c r="J73" s="1">
        <v>4770</v>
      </c>
      <c r="K73" s="1">
        <v>2.1269999999999998</v>
      </c>
      <c r="L73" s="1">
        <v>38.043999999999997</v>
      </c>
    </row>
    <row r="74" spans="1:12">
      <c r="A74" s="1" t="s">
        <v>44</v>
      </c>
      <c r="B74" s="1" t="s">
        <v>77</v>
      </c>
      <c r="C74" s="1" t="s">
        <v>78</v>
      </c>
      <c r="D74" s="1" t="s">
        <v>79</v>
      </c>
      <c r="E74" s="1" t="s">
        <v>80</v>
      </c>
      <c r="F74" s="1">
        <v>11</v>
      </c>
      <c r="G74" s="1">
        <v>498.3</v>
      </c>
      <c r="H74" s="1">
        <v>504.1</v>
      </c>
      <c r="I74" s="1">
        <v>22.173999999999999</v>
      </c>
      <c r="J74" s="1">
        <v>4514</v>
      </c>
      <c r="K74" s="1">
        <v>2.25</v>
      </c>
      <c r="L74" s="1">
        <v>38.024000000000001</v>
      </c>
    </row>
    <row r="75" spans="1:12">
      <c r="A75" s="1" t="s">
        <v>44</v>
      </c>
      <c r="B75" s="1" t="s">
        <v>77</v>
      </c>
      <c r="C75" s="1" t="s">
        <v>78</v>
      </c>
      <c r="D75" s="1" t="s">
        <v>79</v>
      </c>
      <c r="E75" s="1" t="s">
        <v>80</v>
      </c>
      <c r="F75" s="1">
        <v>12</v>
      </c>
      <c r="G75" s="1">
        <v>548</v>
      </c>
      <c r="H75" s="1">
        <v>553.79999999999995</v>
      </c>
      <c r="I75" s="1">
        <v>20.972000000000001</v>
      </c>
      <c r="J75" s="1">
        <v>4268</v>
      </c>
      <c r="K75" s="1">
        <v>2.1930000000000001</v>
      </c>
      <c r="L75" s="1">
        <v>38.023000000000003</v>
      </c>
    </row>
    <row r="76" spans="1:12">
      <c r="A76" s="1" t="s">
        <v>44</v>
      </c>
      <c r="B76" s="1" t="s">
        <v>77</v>
      </c>
      <c r="C76" s="1" t="s">
        <v>78</v>
      </c>
      <c r="D76" s="1" t="s">
        <v>79</v>
      </c>
      <c r="E76" s="1" t="s">
        <v>80</v>
      </c>
      <c r="F76" s="1">
        <v>13</v>
      </c>
      <c r="G76" s="1">
        <v>597.70000000000005</v>
      </c>
      <c r="H76" s="1">
        <v>603.6</v>
      </c>
      <c r="I76" s="1">
        <v>19.841999999999999</v>
      </c>
      <c r="J76" s="1">
        <v>4045</v>
      </c>
      <c r="K76" s="1">
        <v>2.0710000000000002</v>
      </c>
      <c r="L76" s="1">
        <v>37.965000000000003</v>
      </c>
    </row>
    <row r="77" spans="1:12">
      <c r="A77" s="1" t="s">
        <v>44</v>
      </c>
      <c r="B77" s="1" t="s">
        <v>77</v>
      </c>
      <c r="C77" s="1" t="s">
        <v>78</v>
      </c>
      <c r="D77" s="1" t="s">
        <v>79</v>
      </c>
      <c r="E77" s="1" t="s">
        <v>80</v>
      </c>
      <c r="F77" s="1">
        <v>14</v>
      </c>
      <c r="G77" s="1">
        <v>647.5</v>
      </c>
      <c r="H77" s="1">
        <v>653.1</v>
      </c>
      <c r="I77" s="1">
        <v>18.760000000000002</v>
      </c>
      <c r="J77" s="1">
        <v>3824</v>
      </c>
      <c r="K77" s="1">
        <v>2.097</v>
      </c>
      <c r="L77" s="1">
        <v>37.984999999999999</v>
      </c>
    </row>
    <row r="78" spans="1: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1" t="s">
        <v>44</v>
      </c>
      <c r="B79" s="1" t="s">
        <v>81</v>
      </c>
      <c r="C79" s="1" t="s">
        <v>82</v>
      </c>
      <c r="D79" s="1" t="s">
        <v>83</v>
      </c>
      <c r="E79" s="1" t="s">
        <v>84</v>
      </c>
      <c r="F79" s="1">
        <v>5</v>
      </c>
      <c r="G79" s="1">
        <v>199.4</v>
      </c>
      <c r="H79" s="1">
        <v>205.2</v>
      </c>
      <c r="I79" s="1">
        <v>96.438999999999993</v>
      </c>
      <c r="J79" s="1">
        <v>19598</v>
      </c>
      <c r="K79" s="1">
        <v>-2.621</v>
      </c>
      <c r="L79" s="1">
        <v>24.013000000000002</v>
      </c>
    </row>
    <row r="80" spans="1:12">
      <c r="A80" s="1" t="s">
        <v>44</v>
      </c>
      <c r="B80" s="1" t="s">
        <v>81</v>
      </c>
      <c r="C80" s="1" t="s">
        <v>82</v>
      </c>
      <c r="D80" s="1" t="s">
        <v>83</v>
      </c>
      <c r="E80" s="1" t="s">
        <v>84</v>
      </c>
      <c r="F80" s="1">
        <v>6</v>
      </c>
      <c r="G80" s="1">
        <v>249.3</v>
      </c>
      <c r="H80" s="1">
        <v>255</v>
      </c>
      <c r="I80" s="1">
        <v>91.83</v>
      </c>
      <c r="J80" s="1">
        <v>18717</v>
      </c>
      <c r="K80" s="1">
        <v>-2.6789999999999998</v>
      </c>
      <c r="L80" s="1">
        <v>24.007000000000001</v>
      </c>
    </row>
    <row r="81" spans="1:12">
      <c r="A81" s="1" t="s">
        <v>44</v>
      </c>
      <c r="B81" s="1" t="s">
        <v>81</v>
      </c>
      <c r="C81" s="1" t="s">
        <v>82</v>
      </c>
      <c r="D81" s="1" t="s">
        <v>83</v>
      </c>
      <c r="E81" s="1" t="s">
        <v>84</v>
      </c>
      <c r="F81" s="1">
        <v>7</v>
      </c>
      <c r="G81" s="1">
        <v>299.10000000000002</v>
      </c>
      <c r="H81" s="1">
        <v>304.89999999999998</v>
      </c>
      <c r="I81" s="1">
        <v>87.23</v>
      </c>
      <c r="J81" s="1">
        <v>17766</v>
      </c>
      <c r="K81" s="1">
        <v>-2.702</v>
      </c>
      <c r="L81" s="1">
        <v>24.042000000000002</v>
      </c>
    </row>
    <row r="82" spans="1:12">
      <c r="A82" s="1" t="s">
        <v>44</v>
      </c>
      <c r="B82" s="1" t="s">
        <v>81</v>
      </c>
      <c r="C82" s="1" t="s">
        <v>82</v>
      </c>
      <c r="D82" s="1" t="s">
        <v>83</v>
      </c>
      <c r="E82" s="1" t="s">
        <v>84</v>
      </c>
      <c r="F82" s="1">
        <v>8</v>
      </c>
      <c r="G82" s="1">
        <v>348.8</v>
      </c>
      <c r="H82" s="1">
        <v>354.5</v>
      </c>
      <c r="I82" s="1">
        <v>82.685000000000002</v>
      </c>
      <c r="J82" s="1">
        <v>16825</v>
      </c>
      <c r="K82" s="1">
        <v>-2.6869999999999998</v>
      </c>
      <c r="L82" s="1">
        <v>24.032</v>
      </c>
    </row>
    <row r="83" spans="1:12">
      <c r="A83" s="1" t="s">
        <v>44</v>
      </c>
      <c r="B83" s="1" t="s">
        <v>81</v>
      </c>
      <c r="C83" s="1" t="s">
        <v>82</v>
      </c>
      <c r="D83" s="1" t="s">
        <v>83</v>
      </c>
      <c r="E83" s="1" t="s">
        <v>84</v>
      </c>
      <c r="F83" s="1">
        <v>9</v>
      </c>
      <c r="G83" s="1">
        <v>398.6</v>
      </c>
      <c r="H83" s="1">
        <v>404.2</v>
      </c>
      <c r="I83" s="1">
        <v>78.260000000000005</v>
      </c>
      <c r="J83" s="1">
        <v>15921</v>
      </c>
      <c r="K83" s="1">
        <v>-2.73</v>
      </c>
      <c r="L83" s="1">
        <v>24.068000000000001</v>
      </c>
    </row>
    <row r="84" spans="1:12">
      <c r="A84" s="1" t="s">
        <v>44</v>
      </c>
      <c r="B84" s="1" t="s">
        <v>81</v>
      </c>
      <c r="C84" s="1" t="s">
        <v>82</v>
      </c>
      <c r="D84" s="1" t="s">
        <v>83</v>
      </c>
      <c r="E84" s="1" t="s">
        <v>84</v>
      </c>
      <c r="F84" s="1">
        <v>10</v>
      </c>
      <c r="G84" s="1">
        <v>448.3</v>
      </c>
      <c r="H84" s="1">
        <v>453.9</v>
      </c>
      <c r="I84" s="1">
        <v>74.036000000000001</v>
      </c>
      <c r="J84" s="1">
        <v>15057</v>
      </c>
      <c r="K84" s="1">
        <v>-2.7440000000000002</v>
      </c>
      <c r="L84" s="1">
        <v>24.084</v>
      </c>
    </row>
    <row r="85" spans="1:12">
      <c r="A85" s="1" t="s">
        <v>44</v>
      </c>
      <c r="B85" s="1" t="s">
        <v>81</v>
      </c>
      <c r="C85" s="1" t="s">
        <v>82</v>
      </c>
      <c r="D85" s="1" t="s">
        <v>83</v>
      </c>
      <c r="E85" s="1" t="s">
        <v>84</v>
      </c>
      <c r="F85" s="1">
        <v>11</v>
      </c>
      <c r="G85" s="1">
        <v>498</v>
      </c>
      <c r="H85" s="1">
        <v>503.9</v>
      </c>
      <c r="I85" s="1">
        <v>69.956999999999994</v>
      </c>
      <c r="J85" s="1">
        <v>14237</v>
      </c>
      <c r="K85" s="1">
        <v>-2.7</v>
      </c>
      <c r="L85" s="1">
        <v>24.082000000000001</v>
      </c>
    </row>
    <row r="86" spans="1:12">
      <c r="A86" s="1" t="s">
        <v>44</v>
      </c>
      <c r="B86" s="1" t="s">
        <v>81</v>
      </c>
      <c r="C86" s="1" t="s">
        <v>82</v>
      </c>
      <c r="D86" s="1" t="s">
        <v>83</v>
      </c>
      <c r="E86" s="1" t="s">
        <v>84</v>
      </c>
      <c r="F86" s="1">
        <v>12</v>
      </c>
      <c r="G86" s="1">
        <v>547.79999999999995</v>
      </c>
      <c r="H86" s="1">
        <v>553.6</v>
      </c>
      <c r="I86" s="1">
        <v>66.162999999999997</v>
      </c>
      <c r="J86" s="1">
        <v>13448</v>
      </c>
      <c r="K86" s="1">
        <v>-2.6920000000000002</v>
      </c>
      <c r="L86" s="1">
        <v>24.109000000000002</v>
      </c>
    </row>
    <row r="87" spans="1:12">
      <c r="A87" s="1" t="s">
        <v>44</v>
      </c>
      <c r="B87" s="1" t="s">
        <v>81</v>
      </c>
      <c r="C87" s="1" t="s">
        <v>82</v>
      </c>
      <c r="D87" s="1" t="s">
        <v>83</v>
      </c>
      <c r="E87" s="1" t="s">
        <v>84</v>
      </c>
      <c r="F87" s="1">
        <v>13</v>
      </c>
      <c r="G87" s="1">
        <v>597.5</v>
      </c>
      <c r="H87" s="1">
        <v>603.20000000000005</v>
      </c>
      <c r="I87" s="1">
        <v>62.51</v>
      </c>
      <c r="J87" s="1">
        <v>12718</v>
      </c>
      <c r="K87" s="1">
        <v>-2.72</v>
      </c>
      <c r="L87" s="1">
        <v>24.102</v>
      </c>
    </row>
    <row r="88" spans="1:12">
      <c r="A88" s="1" t="s">
        <v>44</v>
      </c>
      <c r="B88" s="1" t="s">
        <v>81</v>
      </c>
      <c r="C88" s="1" t="s">
        <v>82</v>
      </c>
      <c r="D88" s="1" t="s">
        <v>83</v>
      </c>
      <c r="E88" s="1" t="s">
        <v>84</v>
      </c>
      <c r="F88" s="1">
        <v>14</v>
      </c>
      <c r="G88" s="1">
        <v>647.29999999999995</v>
      </c>
      <c r="H88" s="1">
        <v>652.9</v>
      </c>
      <c r="I88" s="1">
        <v>59.164999999999999</v>
      </c>
      <c r="J88" s="1">
        <v>12033</v>
      </c>
      <c r="K88" s="1">
        <v>-2.673</v>
      </c>
      <c r="L88" s="1">
        <v>24.122</v>
      </c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 t="s">
        <v>44</v>
      </c>
      <c r="B90" s="1" t="s">
        <v>85</v>
      </c>
      <c r="C90" s="1" t="s">
        <v>86</v>
      </c>
      <c r="D90" s="1" t="s">
        <v>87</v>
      </c>
      <c r="E90" s="1" t="s">
        <v>88</v>
      </c>
      <c r="F90" s="1">
        <v>5</v>
      </c>
      <c r="G90" s="1">
        <v>199.4</v>
      </c>
      <c r="H90" s="1">
        <v>205.2</v>
      </c>
      <c r="I90" s="1">
        <v>82.682000000000002</v>
      </c>
      <c r="J90" s="1">
        <v>16774</v>
      </c>
      <c r="K90" s="1">
        <v>-2.7690000000000001</v>
      </c>
      <c r="L90" s="1">
        <v>24.032</v>
      </c>
    </row>
    <row r="91" spans="1:12">
      <c r="A91" s="1" t="s">
        <v>44</v>
      </c>
      <c r="B91" s="1" t="s">
        <v>85</v>
      </c>
      <c r="C91" s="1" t="s">
        <v>86</v>
      </c>
      <c r="D91" s="1" t="s">
        <v>87</v>
      </c>
      <c r="E91" s="1" t="s">
        <v>88</v>
      </c>
      <c r="F91" s="1">
        <v>6</v>
      </c>
      <c r="G91" s="1">
        <v>249.3</v>
      </c>
      <c r="H91" s="1">
        <v>255</v>
      </c>
      <c r="I91" s="1">
        <v>78.613</v>
      </c>
      <c r="J91" s="1">
        <v>15996</v>
      </c>
      <c r="K91" s="1">
        <v>-2.7850000000000001</v>
      </c>
      <c r="L91" s="1">
        <v>24</v>
      </c>
    </row>
    <row r="92" spans="1:12">
      <c r="A92" s="1" t="s">
        <v>44</v>
      </c>
      <c r="B92" s="1" t="s">
        <v>85</v>
      </c>
      <c r="C92" s="1" t="s">
        <v>86</v>
      </c>
      <c r="D92" s="1" t="s">
        <v>87</v>
      </c>
      <c r="E92" s="1" t="s">
        <v>88</v>
      </c>
      <c r="F92" s="1">
        <v>7</v>
      </c>
      <c r="G92" s="1">
        <v>299.10000000000002</v>
      </c>
      <c r="H92" s="1">
        <v>304.89999999999998</v>
      </c>
      <c r="I92" s="1">
        <v>74.667000000000002</v>
      </c>
      <c r="J92" s="1">
        <v>15194</v>
      </c>
      <c r="K92" s="1">
        <v>-2.802</v>
      </c>
      <c r="L92" s="1">
        <v>24.07</v>
      </c>
    </row>
    <row r="93" spans="1:12">
      <c r="A93" s="1" t="s">
        <v>44</v>
      </c>
      <c r="B93" s="1" t="s">
        <v>85</v>
      </c>
      <c r="C93" s="1" t="s">
        <v>86</v>
      </c>
      <c r="D93" s="1" t="s">
        <v>87</v>
      </c>
      <c r="E93" s="1" t="s">
        <v>88</v>
      </c>
      <c r="F93" s="1">
        <v>8</v>
      </c>
      <c r="G93" s="1">
        <v>348.8</v>
      </c>
      <c r="H93" s="1">
        <v>354.7</v>
      </c>
      <c r="I93" s="1">
        <v>70.692999999999998</v>
      </c>
      <c r="J93" s="1">
        <v>14377</v>
      </c>
      <c r="K93" s="1">
        <v>-2.8690000000000002</v>
      </c>
      <c r="L93" s="1">
        <v>24.064</v>
      </c>
    </row>
    <row r="94" spans="1:12">
      <c r="A94" s="1" t="s">
        <v>44</v>
      </c>
      <c r="B94" s="1" t="s">
        <v>85</v>
      </c>
      <c r="C94" s="1" t="s">
        <v>86</v>
      </c>
      <c r="D94" s="1" t="s">
        <v>87</v>
      </c>
      <c r="E94" s="1" t="s">
        <v>88</v>
      </c>
      <c r="F94" s="1">
        <v>9</v>
      </c>
      <c r="G94" s="1">
        <v>398.6</v>
      </c>
      <c r="H94" s="1">
        <v>404.4</v>
      </c>
      <c r="I94" s="1">
        <v>67.013000000000005</v>
      </c>
      <c r="J94" s="1">
        <v>13637</v>
      </c>
      <c r="K94" s="1">
        <v>-2.972</v>
      </c>
      <c r="L94" s="1">
        <v>24.08</v>
      </c>
    </row>
    <row r="95" spans="1:12">
      <c r="A95" s="1" t="s">
        <v>44</v>
      </c>
      <c r="B95" s="1" t="s">
        <v>85</v>
      </c>
      <c r="C95" s="1" t="s">
        <v>86</v>
      </c>
      <c r="D95" s="1" t="s">
        <v>87</v>
      </c>
      <c r="E95" s="1" t="s">
        <v>88</v>
      </c>
      <c r="F95" s="1">
        <v>10</v>
      </c>
      <c r="G95" s="1">
        <v>448.3</v>
      </c>
      <c r="H95" s="1">
        <v>454.2</v>
      </c>
      <c r="I95" s="1">
        <v>63.250999999999998</v>
      </c>
      <c r="J95" s="1">
        <v>12895</v>
      </c>
      <c r="K95" s="1">
        <v>-2.9039999999999999</v>
      </c>
      <c r="L95" s="1">
        <v>24.058</v>
      </c>
    </row>
    <row r="96" spans="1:12">
      <c r="A96" s="1" t="s">
        <v>44</v>
      </c>
      <c r="B96" s="1" t="s">
        <v>85</v>
      </c>
      <c r="C96" s="1" t="s">
        <v>86</v>
      </c>
      <c r="D96" s="1" t="s">
        <v>87</v>
      </c>
      <c r="E96" s="1" t="s">
        <v>88</v>
      </c>
      <c r="F96" s="1">
        <v>11</v>
      </c>
      <c r="G96" s="1">
        <v>498</v>
      </c>
      <c r="H96" s="1">
        <v>503.9</v>
      </c>
      <c r="I96" s="1">
        <v>59.787999999999997</v>
      </c>
      <c r="J96" s="1">
        <v>12186</v>
      </c>
      <c r="K96" s="1">
        <v>-2.8079999999999998</v>
      </c>
      <c r="L96" s="1">
        <v>24.122</v>
      </c>
    </row>
    <row r="97" spans="1:12">
      <c r="A97" s="1" t="s">
        <v>44</v>
      </c>
      <c r="B97" s="1" t="s">
        <v>85</v>
      </c>
      <c r="C97" s="1" t="s">
        <v>86</v>
      </c>
      <c r="D97" s="1" t="s">
        <v>87</v>
      </c>
      <c r="E97" s="1" t="s">
        <v>88</v>
      </c>
      <c r="F97" s="1">
        <v>12</v>
      </c>
      <c r="G97" s="1">
        <v>547.79999999999995</v>
      </c>
      <c r="H97" s="1">
        <v>553.6</v>
      </c>
      <c r="I97" s="1">
        <v>56.567</v>
      </c>
      <c r="J97" s="1">
        <v>11530</v>
      </c>
      <c r="K97" s="1">
        <v>-2.8490000000000002</v>
      </c>
      <c r="L97" s="1">
        <v>24.146999999999998</v>
      </c>
    </row>
    <row r="98" spans="1:12">
      <c r="A98" s="1" t="s">
        <v>44</v>
      </c>
      <c r="B98" s="1" t="s">
        <v>85</v>
      </c>
      <c r="C98" s="1" t="s">
        <v>86</v>
      </c>
      <c r="D98" s="1" t="s">
        <v>87</v>
      </c>
      <c r="E98" s="1" t="s">
        <v>88</v>
      </c>
      <c r="F98" s="1">
        <v>13</v>
      </c>
      <c r="G98" s="1">
        <v>597.5</v>
      </c>
      <c r="H98" s="1">
        <v>603.4</v>
      </c>
      <c r="I98" s="1">
        <v>53.496000000000002</v>
      </c>
      <c r="J98" s="1">
        <v>10920</v>
      </c>
      <c r="K98" s="1">
        <v>-2.855</v>
      </c>
      <c r="L98" s="1">
        <v>24.111000000000001</v>
      </c>
    </row>
    <row r="99" spans="1:12">
      <c r="A99" s="1" t="s">
        <v>44</v>
      </c>
      <c r="B99" s="1" t="s">
        <v>85</v>
      </c>
      <c r="C99" s="1" t="s">
        <v>86</v>
      </c>
      <c r="D99" s="1" t="s">
        <v>87</v>
      </c>
      <c r="E99" s="1" t="s">
        <v>88</v>
      </c>
      <c r="F99" s="1">
        <v>14</v>
      </c>
      <c r="G99" s="1">
        <v>647.29999999999995</v>
      </c>
      <c r="H99" s="1">
        <v>653.1</v>
      </c>
      <c r="I99" s="1">
        <v>50.715000000000003</v>
      </c>
      <c r="J99" s="1">
        <v>10350</v>
      </c>
      <c r="K99" s="1">
        <v>-2.9710000000000001</v>
      </c>
      <c r="L99" s="1">
        <v>24.093</v>
      </c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 t="s">
        <v>44</v>
      </c>
      <c r="B101" s="1" t="s">
        <v>89</v>
      </c>
      <c r="C101" s="1" t="s">
        <v>90</v>
      </c>
      <c r="D101" s="1" t="s">
        <v>91</v>
      </c>
      <c r="E101" s="1" t="s">
        <v>92</v>
      </c>
      <c r="F101" s="1">
        <v>5</v>
      </c>
      <c r="G101" s="1">
        <v>199.4</v>
      </c>
      <c r="H101" s="1">
        <v>205.2</v>
      </c>
      <c r="I101" s="1">
        <v>70.097999999999999</v>
      </c>
      <c r="J101" s="1">
        <v>14228</v>
      </c>
      <c r="K101" s="1">
        <v>2.1269999999999998</v>
      </c>
      <c r="L101" s="1">
        <v>37.866999999999997</v>
      </c>
    </row>
    <row r="102" spans="1:12">
      <c r="A102" s="1" t="s">
        <v>44</v>
      </c>
      <c r="B102" s="1" t="s">
        <v>89</v>
      </c>
      <c r="C102" s="1" t="s">
        <v>90</v>
      </c>
      <c r="D102" s="1" t="s">
        <v>91</v>
      </c>
      <c r="E102" s="1" t="s">
        <v>92</v>
      </c>
      <c r="F102" s="1">
        <v>6</v>
      </c>
      <c r="G102" s="1">
        <v>249.3</v>
      </c>
      <c r="H102" s="1">
        <v>255</v>
      </c>
      <c r="I102" s="1">
        <v>66.83</v>
      </c>
      <c r="J102" s="1">
        <v>13598</v>
      </c>
      <c r="K102" s="1">
        <v>2.0920000000000001</v>
      </c>
      <c r="L102" s="1">
        <v>37.871000000000002</v>
      </c>
    </row>
    <row r="103" spans="1:12">
      <c r="A103" s="1" t="s">
        <v>44</v>
      </c>
      <c r="B103" s="1" t="s">
        <v>89</v>
      </c>
      <c r="C103" s="1" t="s">
        <v>90</v>
      </c>
      <c r="D103" s="1" t="s">
        <v>91</v>
      </c>
      <c r="E103" s="1" t="s">
        <v>92</v>
      </c>
      <c r="F103" s="1">
        <v>7</v>
      </c>
      <c r="G103" s="1">
        <v>299.10000000000002</v>
      </c>
      <c r="H103" s="1">
        <v>304.89999999999998</v>
      </c>
      <c r="I103" s="1">
        <v>63.411000000000001</v>
      </c>
      <c r="J103" s="1">
        <v>12907</v>
      </c>
      <c r="K103" s="1">
        <v>2.1219999999999999</v>
      </c>
      <c r="L103" s="1">
        <v>37.850999999999999</v>
      </c>
    </row>
    <row r="104" spans="1:12">
      <c r="A104" s="1" t="s">
        <v>44</v>
      </c>
      <c r="B104" s="1" t="s">
        <v>89</v>
      </c>
      <c r="C104" s="1" t="s">
        <v>90</v>
      </c>
      <c r="D104" s="1" t="s">
        <v>91</v>
      </c>
      <c r="E104" s="1" t="s">
        <v>92</v>
      </c>
      <c r="F104" s="1">
        <v>8</v>
      </c>
      <c r="G104" s="1">
        <v>348.8</v>
      </c>
      <c r="H104" s="1">
        <v>354.7</v>
      </c>
      <c r="I104" s="1">
        <v>59.988999999999997</v>
      </c>
      <c r="J104" s="1">
        <v>12220</v>
      </c>
      <c r="K104" s="1">
        <v>2.2090000000000001</v>
      </c>
      <c r="L104" s="1">
        <v>37.892000000000003</v>
      </c>
    </row>
    <row r="105" spans="1:12">
      <c r="A105" s="1" t="s">
        <v>44</v>
      </c>
      <c r="B105" s="1" t="s">
        <v>89</v>
      </c>
      <c r="C105" s="1" t="s">
        <v>90</v>
      </c>
      <c r="D105" s="1" t="s">
        <v>91</v>
      </c>
      <c r="E105" s="1" t="s">
        <v>92</v>
      </c>
      <c r="F105" s="1">
        <v>9</v>
      </c>
      <c r="G105" s="1">
        <v>398.6</v>
      </c>
      <c r="H105" s="1">
        <v>404.4</v>
      </c>
      <c r="I105" s="1">
        <v>56.93</v>
      </c>
      <c r="J105" s="1">
        <v>11605</v>
      </c>
      <c r="K105" s="1">
        <v>2.157</v>
      </c>
      <c r="L105" s="1">
        <v>37.936999999999998</v>
      </c>
    </row>
    <row r="106" spans="1:12">
      <c r="A106" s="1" t="s">
        <v>44</v>
      </c>
      <c r="B106" s="1" t="s">
        <v>89</v>
      </c>
      <c r="C106" s="1" t="s">
        <v>90</v>
      </c>
      <c r="D106" s="1" t="s">
        <v>91</v>
      </c>
      <c r="E106" s="1" t="s">
        <v>92</v>
      </c>
      <c r="F106" s="1">
        <v>10</v>
      </c>
      <c r="G106" s="1">
        <v>448.3</v>
      </c>
      <c r="H106" s="1">
        <v>454.2</v>
      </c>
      <c r="I106" s="1">
        <v>53.927</v>
      </c>
      <c r="J106" s="1">
        <v>10986</v>
      </c>
      <c r="K106" s="1">
        <v>2.1509999999999998</v>
      </c>
      <c r="L106" s="1">
        <v>37.945</v>
      </c>
    </row>
    <row r="107" spans="1:12">
      <c r="A107" s="1" t="s">
        <v>44</v>
      </c>
      <c r="B107" s="1" t="s">
        <v>89</v>
      </c>
      <c r="C107" s="1" t="s">
        <v>90</v>
      </c>
      <c r="D107" s="1" t="s">
        <v>91</v>
      </c>
      <c r="E107" s="1" t="s">
        <v>92</v>
      </c>
      <c r="F107" s="1">
        <v>11</v>
      </c>
      <c r="G107" s="1">
        <v>498.3</v>
      </c>
      <c r="H107" s="1">
        <v>503.9</v>
      </c>
      <c r="I107" s="1">
        <v>51.067</v>
      </c>
      <c r="J107" s="1">
        <v>10399</v>
      </c>
      <c r="K107" s="1">
        <v>2.1749999999999998</v>
      </c>
      <c r="L107" s="1">
        <v>37.963999999999999</v>
      </c>
    </row>
    <row r="108" spans="1:12">
      <c r="A108" s="1" t="s">
        <v>44</v>
      </c>
      <c r="B108" s="1" t="s">
        <v>89</v>
      </c>
      <c r="C108" s="1" t="s">
        <v>90</v>
      </c>
      <c r="D108" s="1" t="s">
        <v>91</v>
      </c>
      <c r="E108" s="1" t="s">
        <v>92</v>
      </c>
      <c r="F108" s="1">
        <v>12</v>
      </c>
      <c r="G108" s="1">
        <v>547.79999999999995</v>
      </c>
      <c r="H108" s="1">
        <v>553.6</v>
      </c>
      <c r="I108" s="1">
        <v>48.334000000000003</v>
      </c>
      <c r="J108" s="1">
        <v>9856</v>
      </c>
      <c r="K108" s="1">
        <v>2.0979999999999999</v>
      </c>
      <c r="L108" s="1">
        <v>37.97</v>
      </c>
    </row>
    <row r="109" spans="1:12">
      <c r="A109" s="1" t="s">
        <v>44</v>
      </c>
      <c r="B109" s="1" t="s">
        <v>89</v>
      </c>
      <c r="C109" s="1" t="s">
        <v>90</v>
      </c>
      <c r="D109" s="1" t="s">
        <v>91</v>
      </c>
      <c r="E109" s="1" t="s">
        <v>92</v>
      </c>
      <c r="F109" s="1">
        <v>13</v>
      </c>
      <c r="G109" s="1">
        <v>597.5</v>
      </c>
      <c r="H109" s="1">
        <v>603.4</v>
      </c>
      <c r="I109" s="1">
        <v>45.774999999999999</v>
      </c>
      <c r="J109" s="1">
        <v>9324</v>
      </c>
      <c r="K109" s="1">
        <v>2.1139999999999999</v>
      </c>
      <c r="L109" s="1">
        <v>37.950000000000003</v>
      </c>
    </row>
    <row r="110" spans="1:12">
      <c r="A110" s="1" t="s">
        <v>44</v>
      </c>
      <c r="B110" s="1" t="s">
        <v>89</v>
      </c>
      <c r="C110" s="1" t="s">
        <v>90</v>
      </c>
      <c r="D110" s="1" t="s">
        <v>91</v>
      </c>
      <c r="E110" s="1" t="s">
        <v>92</v>
      </c>
      <c r="F110" s="1">
        <v>14</v>
      </c>
      <c r="G110" s="1">
        <v>647.29999999999995</v>
      </c>
      <c r="H110" s="1">
        <v>653.1</v>
      </c>
      <c r="I110" s="1">
        <v>43.323</v>
      </c>
      <c r="J110" s="1">
        <v>8814</v>
      </c>
      <c r="K110" s="1">
        <v>2.0739999999999998</v>
      </c>
      <c r="L110" s="1">
        <v>37.981000000000002</v>
      </c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 t="s">
        <v>44</v>
      </c>
      <c r="B112" s="1" t="s">
        <v>93</v>
      </c>
      <c r="C112" s="1" t="s">
        <v>94</v>
      </c>
      <c r="D112" s="1" t="s">
        <v>95</v>
      </c>
      <c r="E112" s="1" t="s">
        <v>56</v>
      </c>
      <c r="F112" s="1">
        <v>5</v>
      </c>
      <c r="G112" s="1">
        <v>199.6</v>
      </c>
      <c r="H112" s="1">
        <v>205.4</v>
      </c>
      <c r="I112" s="1">
        <v>67.792000000000002</v>
      </c>
      <c r="J112" s="1">
        <v>13756</v>
      </c>
      <c r="K112" s="1">
        <v>-2.645</v>
      </c>
      <c r="L112" s="1">
        <v>24.035</v>
      </c>
    </row>
    <row r="113" spans="1:12">
      <c r="A113" s="1" t="s">
        <v>44</v>
      </c>
      <c r="B113" s="1" t="s">
        <v>93</v>
      </c>
      <c r="C113" s="1" t="s">
        <v>94</v>
      </c>
      <c r="D113" s="1" t="s">
        <v>95</v>
      </c>
      <c r="E113" s="1" t="s">
        <v>56</v>
      </c>
      <c r="F113" s="1">
        <v>6</v>
      </c>
      <c r="G113" s="1">
        <v>249.3</v>
      </c>
      <c r="H113" s="1">
        <v>255</v>
      </c>
      <c r="I113" s="1">
        <v>64.435000000000002</v>
      </c>
      <c r="J113" s="1">
        <v>13111</v>
      </c>
      <c r="K113" s="1">
        <v>-2.6259999999999999</v>
      </c>
      <c r="L113" s="1">
        <v>24.06</v>
      </c>
    </row>
    <row r="114" spans="1:12">
      <c r="A114" s="1" t="s">
        <v>44</v>
      </c>
      <c r="B114" s="1" t="s">
        <v>93</v>
      </c>
      <c r="C114" s="1" t="s">
        <v>94</v>
      </c>
      <c r="D114" s="1" t="s">
        <v>95</v>
      </c>
      <c r="E114" s="1" t="s">
        <v>56</v>
      </c>
      <c r="F114" s="1">
        <v>7</v>
      </c>
      <c r="G114" s="1">
        <v>298.7</v>
      </c>
      <c r="H114" s="1">
        <v>304.89999999999998</v>
      </c>
      <c r="I114" s="1">
        <v>61.231000000000002</v>
      </c>
      <c r="J114" s="1">
        <v>12455</v>
      </c>
      <c r="K114" s="1">
        <v>-2.5640000000000001</v>
      </c>
      <c r="L114" s="1">
        <v>24.021000000000001</v>
      </c>
    </row>
    <row r="115" spans="1:12">
      <c r="A115" s="1" t="s">
        <v>44</v>
      </c>
      <c r="B115" s="1" t="s">
        <v>93</v>
      </c>
      <c r="C115" s="1" t="s">
        <v>94</v>
      </c>
      <c r="D115" s="1" t="s">
        <v>95</v>
      </c>
      <c r="E115" s="1" t="s">
        <v>56</v>
      </c>
      <c r="F115" s="1">
        <v>8</v>
      </c>
      <c r="G115" s="1">
        <v>348.8</v>
      </c>
      <c r="H115" s="1">
        <v>354.5</v>
      </c>
      <c r="I115" s="1">
        <v>57.875</v>
      </c>
      <c r="J115" s="1">
        <v>11773</v>
      </c>
      <c r="K115" s="1">
        <v>-2.6030000000000002</v>
      </c>
      <c r="L115" s="1">
        <v>24.001999999999999</v>
      </c>
    </row>
    <row r="116" spans="1:12">
      <c r="A116" s="1" t="s">
        <v>44</v>
      </c>
      <c r="B116" s="1" t="s">
        <v>93</v>
      </c>
      <c r="C116" s="1" t="s">
        <v>94</v>
      </c>
      <c r="D116" s="1" t="s">
        <v>95</v>
      </c>
      <c r="E116" s="1" t="s">
        <v>56</v>
      </c>
      <c r="F116" s="1">
        <v>9</v>
      </c>
      <c r="G116" s="1">
        <v>398.6</v>
      </c>
      <c r="H116" s="1">
        <v>404.4</v>
      </c>
      <c r="I116" s="1">
        <v>54.872999999999998</v>
      </c>
      <c r="J116" s="1">
        <v>11149</v>
      </c>
      <c r="K116" s="1">
        <v>-2.6720000000000002</v>
      </c>
      <c r="L116" s="1">
        <v>24.053999999999998</v>
      </c>
    </row>
    <row r="117" spans="1:12">
      <c r="A117" s="1" t="s">
        <v>44</v>
      </c>
      <c r="B117" s="1" t="s">
        <v>93</v>
      </c>
      <c r="C117" s="1" t="s">
        <v>94</v>
      </c>
      <c r="D117" s="1" t="s">
        <v>95</v>
      </c>
      <c r="E117" s="1" t="s">
        <v>56</v>
      </c>
      <c r="F117" s="1">
        <v>10</v>
      </c>
      <c r="G117" s="1">
        <v>448.3</v>
      </c>
      <c r="H117" s="1">
        <v>454.2</v>
      </c>
      <c r="I117" s="1">
        <v>51.875999999999998</v>
      </c>
      <c r="J117" s="1">
        <v>10539</v>
      </c>
      <c r="K117" s="1">
        <v>-2.665</v>
      </c>
      <c r="L117" s="1">
        <v>24.065999999999999</v>
      </c>
    </row>
    <row r="118" spans="1:12">
      <c r="A118" s="1" t="s">
        <v>44</v>
      </c>
      <c r="B118" s="1" t="s">
        <v>93</v>
      </c>
      <c r="C118" s="1" t="s">
        <v>94</v>
      </c>
      <c r="D118" s="1" t="s">
        <v>95</v>
      </c>
      <c r="E118" s="1" t="s">
        <v>56</v>
      </c>
      <c r="F118" s="1">
        <v>11</v>
      </c>
      <c r="G118" s="1">
        <v>498</v>
      </c>
      <c r="H118" s="1">
        <v>503.9</v>
      </c>
      <c r="I118" s="1">
        <v>49.033000000000001</v>
      </c>
      <c r="J118" s="1">
        <v>9967</v>
      </c>
      <c r="K118" s="1">
        <v>-2.637</v>
      </c>
      <c r="L118" s="1">
        <v>24.079000000000001</v>
      </c>
    </row>
    <row r="119" spans="1:12">
      <c r="A119" s="1" t="s">
        <v>44</v>
      </c>
      <c r="B119" s="1" t="s">
        <v>93</v>
      </c>
      <c r="C119" s="1" t="s">
        <v>94</v>
      </c>
      <c r="D119" s="1" t="s">
        <v>95</v>
      </c>
      <c r="E119" s="1" t="s">
        <v>56</v>
      </c>
      <c r="F119" s="1">
        <v>12</v>
      </c>
      <c r="G119" s="1">
        <v>548</v>
      </c>
      <c r="H119" s="1">
        <v>553.6</v>
      </c>
      <c r="I119" s="1">
        <v>46.314</v>
      </c>
      <c r="J119" s="1">
        <v>9425</v>
      </c>
      <c r="K119" s="1">
        <v>-2.6739999999999999</v>
      </c>
      <c r="L119" s="1">
        <v>24.052</v>
      </c>
    </row>
    <row r="120" spans="1:12">
      <c r="A120" s="1" t="s">
        <v>44</v>
      </c>
      <c r="B120" s="1" t="s">
        <v>93</v>
      </c>
      <c r="C120" s="1" t="s">
        <v>94</v>
      </c>
      <c r="D120" s="1" t="s">
        <v>95</v>
      </c>
      <c r="E120" s="1" t="s">
        <v>56</v>
      </c>
      <c r="F120" s="1">
        <v>13</v>
      </c>
      <c r="G120" s="1">
        <v>597.5</v>
      </c>
      <c r="H120" s="1">
        <v>603.4</v>
      </c>
      <c r="I120" s="1">
        <v>43.75</v>
      </c>
      <c r="J120" s="1">
        <v>8925</v>
      </c>
      <c r="K120" s="1">
        <v>-2.669</v>
      </c>
      <c r="L120" s="1">
        <v>24.084</v>
      </c>
    </row>
    <row r="121" spans="1:12">
      <c r="A121" s="1" t="s">
        <v>44</v>
      </c>
      <c r="B121" s="1" t="s">
        <v>93</v>
      </c>
      <c r="C121" s="1" t="s">
        <v>94</v>
      </c>
      <c r="D121" s="1" t="s">
        <v>95</v>
      </c>
      <c r="E121" s="1" t="s">
        <v>56</v>
      </c>
      <c r="F121" s="1">
        <v>14</v>
      </c>
      <c r="G121" s="1">
        <v>647.29999999999995</v>
      </c>
      <c r="H121" s="1">
        <v>653.1</v>
      </c>
      <c r="I121" s="1">
        <v>41.341999999999999</v>
      </c>
      <c r="J121" s="1">
        <v>8431</v>
      </c>
      <c r="K121" s="1">
        <v>-2.6019999999999999</v>
      </c>
      <c r="L121" s="1">
        <v>24.065000000000001</v>
      </c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 t="s">
        <v>44</v>
      </c>
      <c r="B123" s="1" t="s">
        <v>96</v>
      </c>
      <c r="C123" s="1" t="s">
        <v>97</v>
      </c>
      <c r="D123" s="1" t="s">
        <v>98</v>
      </c>
      <c r="E123" s="1" t="s">
        <v>99</v>
      </c>
      <c r="F123" s="1">
        <v>5</v>
      </c>
      <c r="G123" s="1">
        <v>199.4</v>
      </c>
      <c r="H123" s="1">
        <v>205.4</v>
      </c>
      <c r="I123" s="1">
        <v>68.177999999999997</v>
      </c>
      <c r="J123" s="1">
        <v>13838</v>
      </c>
      <c r="K123" s="1">
        <v>2.161</v>
      </c>
      <c r="L123" s="1">
        <v>37.908000000000001</v>
      </c>
    </row>
    <row r="124" spans="1:12">
      <c r="A124" s="1" t="s">
        <v>44</v>
      </c>
      <c r="B124" s="1" t="s">
        <v>96</v>
      </c>
      <c r="C124" s="1" t="s">
        <v>97</v>
      </c>
      <c r="D124" s="1" t="s">
        <v>98</v>
      </c>
      <c r="E124" s="1" t="s">
        <v>99</v>
      </c>
      <c r="F124" s="1">
        <v>6</v>
      </c>
      <c r="G124" s="1">
        <v>249.3</v>
      </c>
      <c r="H124" s="1">
        <v>255</v>
      </c>
      <c r="I124" s="1">
        <v>64.837999999999994</v>
      </c>
      <c r="J124" s="1">
        <v>13185</v>
      </c>
      <c r="K124" s="1">
        <v>2.2050000000000001</v>
      </c>
      <c r="L124" s="1">
        <v>37.933</v>
      </c>
    </row>
    <row r="125" spans="1:12">
      <c r="A125" s="1" t="s">
        <v>44</v>
      </c>
      <c r="B125" s="1" t="s">
        <v>96</v>
      </c>
      <c r="C125" s="1" t="s">
        <v>97</v>
      </c>
      <c r="D125" s="1" t="s">
        <v>98</v>
      </c>
      <c r="E125" s="1" t="s">
        <v>99</v>
      </c>
      <c r="F125" s="1">
        <v>7</v>
      </c>
      <c r="G125" s="1">
        <v>299.3</v>
      </c>
      <c r="H125" s="1">
        <v>304.89999999999998</v>
      </c>
      <c r="I125" s="1">
        <v>61.561</v>
      </c>
      <c r="J125" s="1">
        <v>12523</v>
      </c>
      <c r="K125" s="1">
        <v>2.149</v>
      </c>
      <c r="L125" s="1">
        <v>37.908999999999999</v>
      </c>
    </row>
    <row r="126" spans="1:12">
      <c r="A126" s="1" t="s">
        <v>44</v>
      </c>
      <c r="B126" s="1" t="s">
        <v>96</v>
      </c>
      <c r="C126" s="1" t="s">
        <v>97</v>
      </c>
      <c r="D126" s="1" t="s">
        <v>98</v>
      </c>
      <c r="E126" s="1" t="s">
        <v>99</v>
      </c>
      <c r="F126" s="1">
        <v>8</v>
      </c>
      <c r="G126" s="1">
        <v>348.8</v>
      </c>
      <c r="H126" s="1">
        <v>354.7</v>
      </c>
      <c r="I126" s="1">
        <v>58.237000000000002</v>
      </c>
      <c r="J126" s="1">
        <v>11847</v>
      </c>
      <c r="K126" s="1">
        <v>2.1659999999999999</v>
      </c>
      <c r="L126" s="1">
        <v>37.909999999999997</v>
      </c>
    </row>
    <row r="127" spans="1:12">
      <c r="A127" s="1" t="s">
        <v>44</v>
      </c>
      <c r="B127" s="1" t="s">
        <v>96</v>
      </c>
      <c r="C127" s="1" t="s">
        <v>97</v>
      </c>
      <c r="D127" s="1" t="s">
        <v>98</v>
      </c>
      <c r="E127" s="1" t="s">
        <v>99</v>
      </c>
      <c r="F127" s="1">
        <v>9</v>
      </c>
      <c r="G127" s="1">
        <v>398.6</v>
      </c>
      <c r="H127" s="1">
        <v>404.4</v>
      </c>
      <c r="I127" s="1">
        <v>55.252000000000002</v>
      </c>
      <c r="J127" s="1">
        <v>11214</v>
      </c>
      <c r="K127" s="1">
        <v>2.2040000000000002</v>
      </c>
      <c r="L127" s="1">
        <v>37.982999999999997</v>
      </c>
    </row>
    <row r="128" spans="1:12">
      <c r="A128" s="1" t="s">
        <v>44</v>
      </c>
      <c r="B128" s="1" t="s">
        <v>96</v>
      </c>
      <c r="C128" s="1" t="s">
        <v>97</v>
      </c>
      <c r="D128" s="1" t="s">
        <v>98</v>
      </c>
      <c r="E128" s="1" t="s">
        <v>99</v>
      </c>
      <c r="F128" s="1">
        <v>10</v>
      </c>
      <c r="G128" s="1">
        <v>448.3</v>
      </c>
      <c r="H128" s="1">
        <v>454.2</v>
      </c>
      <c r="I128" s="1">
        <v>52.155000000000001</v>
      </c>
      <c r="J128" s="1">
        <v>10623</v>
      </c>
      <c r="K128" s="1">
        <v>2.2189999999999999</v>
      </c>
      <c r="L128" s="1">
        <v>38.006999999999998</v>
      </c>
    </row>
    <row r="129" spans="1:12">
      <c r="A129" s="1" t="s">
        <v>44</v>
      </c>
      <c r="B129" s="1" t="s">
        <v>96</v>
      </c>
      <c r="C129" s="1" t="s">
        <v>97</v>
      </c>
      <c r="D129" s="1" t="s">
        <v>98</v>
      </c>
      <c r="E129" s="1" t="s">
        <v>99</v>
      </c>
      <c r="F129" s="1">
        <v>11</v>
      </c>
      <c r="G129" s="1">
        <v>498</v>
      </c>
      <c r="H129" s="1">
        <v>503.9</v>
      </c>
      <c r="I129" s="1">
        <v>49.436999999999998</v>
      </c>
      <c r="J129" s="1">
        <v>10047</v>
      </c>
      <c r="K129" s="1">
        <v>2.1859999999999999</v>
      </c>
      <c r="L129" s="1">
        <v>38.002000000000002</v>
      </c>
    </row>
    <row r="130" spans="1:12">
      <c r="A130" s="1" t="s">
        <v>44</v>
      </c>
      <c r="B130" s="1" t="s">
        <v>96</v>
      </c>
      <c r="C130" s="1" t="s">
        <v>97</v>
      </c>
      <c r="D130" s="1" t="s">
        <v>98</v>
      </c>
      <c r="E130" s="1" t="s">
        <v>99</v>
      </c>
      <c r="F130" s="1">
        <v>12</v>
      </c>
      <c r="G130" s="1">
        <v>547.79999999999995</v>
      </c>
      <c r="H130" s="1">
        <v>553.6</v>
      </c>
      <c r="I130" s="1">
        <v>46.713000000000001</v>
      </c>
      <c r="J130" s="1">
        <v>9503</v>
      </c>
      <c r="K130" s="1">
        <v>2.2519999999999998</v>
      </c>
      <c r="L130" s="1">
        <v>37.984999999999999</v>
      </c>
    </row>
    <row r="131" spans="1:12">
      <c r="A131" s="1" t="s">
        <v>44</v>
      </c>
      <c r="B131" s="1" t="s">
        <v>96</v>
      </c>
      <c r="C131" s="1" t="s">
        <v>97</v>
      </c>
      <c r="D131" s="1" t="s">
        <v>98</v>
      </c>
      <c r="E131" s="1" t="s">
        <v>99</v>
      </c>
      <c r="F131" s="1">
        <v>13</v>
      </c>
      <c r="G131" s="1">
        <v>597.5</v>
      </c>
      <c r="H131" s="1">
        <v>603.4</v>
      </c>
      <c r="I131" s="1">
        <v>44.118000000000002</v>
      </c>
      <c r="J131" s="1">
        <v>8993</v>
      </c>
      <c r="K131" s="1">
        <v>2.2080000000000002</v>
      </c>
      <c r="L131" s="1">
        <v>38.006</v>
      </c>
    </row>
    <row r="132" spans="1:12">
      <c r="A132" s="1" t="s">
        <v>44</v>
      </c>
      <c r="B132" s="1" t="s">
        <v>96</v>
      </c>
      <c r="C132" s="1" t="s">
        <v>97</v>
      </c>
      <c r="D132" s="1" t="s">
        <v>98</v>
      </c>
      <c r="E132" s="1" t="s">
        <v>99</v>
      </c>
      <c r="F132" s="1">
        <v>14</v>
      </c>
      <c r="G132" s="1">
        <v>647.29999999999995</v>
      </c>
      <c r="H132" s="1">
        <v>653.1</v>
      </c>
      <c r="I132" s="1">
        <v>41.765000000000001</v>
      </c>
      <c r="J132" s="1">
        <v>8499</v>
      </c>
      <c r="K132" s="1">
        <v>2.1579999999999999</v>
      </c>
      <c r="L132" s="1">
        <v>37.996000000000002</v>
      </c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 t="s">
        <v>44</v>
      </c>
      <c r="B134" s="1" t="s">
        <v>100</v>
      </c>
      <c r="C134" s="1" t="s">
        <v>101</v>
      </c>
      <c r="D134" s="1" t="s">
        <v>102</v>
      </c>
      <c r="E134" s="1" t="s">
        <v>103</v>
      </c>
      <c r="F134" s="1">
        <v>5</v>
      </c>
      <c r="G134" s="1">
        <v>199.6</v>
      </c>
      <c r="H134" s="1">
        <v>205.4</v>
      </c>
      <c r="I134" s="1">
        <v>43.694000000000003</v>
      </c>
      <c r="J134" s="1">
        <v>8860</v>
      </c>
      <c r="K134" s="1">
        <v>2.5859999999999999</v>
      </c>
      <c r="L134" s="1">
        <v>30.872</v>
      </c>
    </row>
    <row r="135" spans="1:12">
      <c r="A135" s="1" t="s">
        <v>44</v>
      </c>
      <c r="B135" s="1" t="s">
        <v>100</v>
      </c>
      <c r="C135" s="1" t="s">
        <v>101</v>
      </c>
      <c r="D135" s="1" t="s">
        <v>102</v>
      </c>
      <c r="E135" s="1" t="s">
        <v>103</v>
      </c>
      <c r="F135" s="1">
        <v>6</v>
      </c>
      <c r="G135" s="1">
        <v>249.3</v>
      </c>
      <c r="H135" s="1">
        <v>255.2</v>
      </c>
      <c r="I135" s="1">
        <v>41.476999999999997</v>
      </c>
      <c r="J135" s="1">
        <v>8441</v>
      </c>
      <c r="K135" s="1">
        <v>2.613</v>
      </c>
      <c r="L135" s="1">
        <v>30.873999999999999</v>
      </c>
    </row>
    <row r="136" spans="1:12">
      <c r="A136" s="1" t="s">
        <v>44</v>
      </c>
      <c r="B136" s="1" t="s">
        <v>100</v>
      </c>
      <c r="C136" s="1" t="s">
        <v>101</v>
      </c>
      <c r="D136" s="1" t="s">
        <v>102</v>
      </c>
      <c r="E136" s="1" t="s">
        <v>103</v>
      </c>
      <c r="F136" s="1">
        <v>7</v>
      </c>
      <c r="G136" s="1">
        <v>299.10000000000002</v>
      </c>
      <c r="H136" s="1">
        <v>304.89999999999998</v>
      </c>
      <c r="I136" s="1">
        <v>39.350999999999999</v>
      </c>
      <c r="J136" s="1">
        <v>8002</v>
      </c>
      <c r="K136" s="1">
        <v>2.6320000000000001</v>
      </c>
      <c r="L136" s="1">
        <v>30.899000000000001</v>
      </c>
    </row>
    <row r="137" spans="1:12">
      <c r="A137" s="1" t="s">
        <v>44</v>
      </c>
      <c r="B137" s="1" t="s">
        <v>100</v>
      </c>
      <c r="C137" s="1" t="s">
        <v>101</v>
      </c>
      <c r="D137" s="1" t="s">
        <v>102</v>
      </c>
      <c r="E137" s="1" t="s">
        <v>103</v>
      </c>
      <c r="F137" s="1">
        <v>8</v>
      </c>
      <c r="G137" s="1">
        <v>348.8</v>
      </c>
      <c r="H137" s="1">
        <v>354.7</v>
      </c>
      <c r="I137" s="1">
        <v>37.265000000000001</v>
      </c>
      <c r="J137" s="1">
        <v>7575</v>
      </c>
      <c r="K137" s="1">
        <v>2.5880000000000001</v>
      </c>
      <c r="L137" s="1">
        <v>30.913</v>
      </c>
    </row>
    <row r="138" spans="1:12">
      <c r="A138" s="1" t="s">
        <v>44</v>
      </c>
      <c r="B138" s="1" t="s">
        <v>100</v>
      </c>
      <c r="C138" s="1" t="s">
        <v>101</v>
      </c>
      <c r="D138" s="1" t="s">
        <v>102</v>
      </c>
      <c r="E138" s="1" t="s">
        <v>103</v>
      </c>
      <c r="F138" s="1">
        <v>9</v>
      </c>
      <c r="G138" s="1">
        <v>398.6</v>
      </c>
      <c r="H138" s="1">
        <v>404.4</v>
      </c>
      <c r="I138" s="1">
        <v>35.177</v>
      </c>
      <c r="J138" s="1">
        <v>7164</v>
      </c>
      <c r="K138" s="1">
        <v>2.6240000000000001</v>
      </c>
      <c r="L138" s="1">
        <v>30.867000000000001</v>
      </c>
    </row>
    <row r="139" spans="1:12">
      <c r="A139" s="1" t="s">
        <v>44</v>
      </c>
      <c r="B139" s="1" t="s">
        <v>100</v>
      </c>
      <c r="C139" s="1" t="s">
        <v>101</v>
      </c>
      <c r="D139" s="1" t="s">
        <v>102</v>
      </c>
      <c r="E139" s="1" t="s">
        <v>103</v>
      </c>
      <c r="F139" s="1">
        <v>10</v>
      </c>
      <c r="G139" s="1">
        <v>448.3</v>
      </c>
      <c r="H139" s="1">
        <v>454.2</v>
      </c>
      <c r="I139" s="1">
        <v>33.246000000000002</v>
      </c>
      <c r="J139" s="1">
        <v>6766</v>
      </c>
      <c r="K139" s="1">
        <v>2.6240000000000001</v>
      </c>
      <c r="L139" s="1">
        <v>30.888000000000002</v>
      </c>
    </row>
    <row r="140" spans="1:12">
      <c r="A140" s="1" t="s">
        <v>44</v>
      </c>
      <c r="B140" s="1" t="s">
        <v>100</v>
      </c>
      <c r="C140" s="1" t="s">
        <v>101</v>
      </c>
      <c r="D140" s="1" t="s">
        <v>102</v>
      </c>
      <c r="E140" s="1" t="s">
        <v>103</v>
      </c>
      <c r="F140" s="1">
        <v>11</v>
      </c>
      <c r="G140" s="1">
        <v>498</v>
      </c>
      <c r="H140" s="1">
        <v>503.9</v>
      </c>
      <c r="I140" s="1">
        <v>31.433</v>
      </c>
      <c r="J140" s="1">
        <v>6395</v>
      </c>
      <c r="K140" s="1">
        <v>2.5880000000000001</v>
      </c>
      <c r="L140" s="1">
        <v>30.936</v>
      </c>
    </row>
    <row r="141" spans="1:12">
      <c r="A141" s="1" t="s">
        <v>44</v>
      </c>
      <c r="B141" s="1" t="s">
        <v>100</v>
      </c>
      <c r="C141" s="1" t="s">
        <v>101</v>
      </c>
      <c r="D141" s="1" t="s">
        <v>102</v>
      </c>
      <c r="E141" s="1" t="s">
        <v>103</v>
      </c>
      <c r="F141" s="1">
        <v>12</v>
      </c>
      <c r="G141" s="1">
        <v>547.79999999999995</v>
      </c>
      <c r="H141" s="1">
        <v>553.6</v>
      </c>
      <c r="I141" s="1">
        <v>29.622</v>
      </c>
      <c r="J141" s="1">
        <v>6046</v>
      </c>
      <c r="K141" s="1">
        <v>2.5609999999999999</v>
      </c>
      <c r="L141" s="1">
        <v>30.885000000000002</v>
      </c>
    </row>
    <row r="142" spans="1:12">
      <c r="A142" s="1" t="s">
        <v>44</v>
      </c>
      <c r="B142" s="1" t="s">
        <v>100</v>
      </c>
      <c r="C142" s="1" t="s">
        <v>101</v>
      </c>
      <c r="D142" s="1" t="s">
        <v>102</v>
      </c>
      <c r="E142" s="1" t="s">
        <v>103</v>
      </c>
      <c r="F142" s="1">
        <v>13</v>
      </c>
      <c r="G142" s="1">
        <v>597.5</v>
      </c>
      <c r="H142" s="1">
        <v>603.4</v>
      </c>
      <c r="I142" s="1">
        <v>28.036999999999999</v>
      </c>
      <c r="J142" s="1">
        <v>5712</v>
      </c>
      <c r="K142" s="1">
        <v>2.4239999999999999</v>
      </c>
      <c r="L142" s="1">
        <v>30.940999999999999</v>
      </c>
    </row>
    <row r="143" spans="1:12">
      <c r="A143" s="1" t="s">
        <v>44</v>
      </c>
      <c r="B143" s="1" t="s">
        <v>100</v>
      </c>
      <c r="C143" s="1" t="s">
        <v>101</v>
      </c>
      <c r="D143" s="1" t="s">
        <v>102</v>
      </c>
      <c r="E143" s="1" t="s">
        <v>103</v>
      </c>
      <c r="F143" s="1">
        <v>14</v>
      </c>
      <c r="G143" s="1">
        <v>647.29999999999995</v>
      </c>
      <c r="H143" s="1">
        <v>653.1</v>
      </c>
      <c r="I143" s="1">
        <v>26.507999999999999</v>
      </c>
      <c r="J143" s="1">
        <v>5396</v>
      </c>
      <c r="K143" s="1">
        <v>2.4460000000000002</v>
      </c>
      <c r="L143" s="1">
        <v>30.856999999999999</v>
      </c>
    </row>
    <row r="144" spans="1: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 t="s">
        <v>44</v>
      </c>
      <c r="B145" s="1" t="s">
        <v>104</v>
      </c>
      <c r="C145" s="1" t="s">
        <v>105</v>
      </c>
      <c r="D145" s="1" t="s">
        <v>106</v>
      </c>
      <c r="E145" s="1" t="s">
        <v>107</v>
      </c>
      <c r="F145" s="1">
        <v>5</v>
      </c>
      <c r="G145" s="1">
        <v>199.6</v>
      </c>
      <c r="H145" s="1">
        <v>205.4</v>
      </c>
      <c r="I145" s="1">
        <v>44.48</v>
      </c>
      <c r="J145" s="1">
        <v>9025</v>
      </c>
      <c r="K145" s="1">
        <v>2.6030000000000002</v>
      </c>
      <c r="L145" s="1">
        <v>30.655000000000001</v>
      </c>
    </row>
    <row r="146" spans="1:12">
      <c r="A146" s="1" t="s">
        <v>44</v>
      </c>
      <c r="B146" s="1" t="s">
        <v>104</v>
      </c>
      <c r="C146" s="1" t="s">
        <v>105</v>
      </c>
      <c r="D146" s="1" t="s">
        <v>106</v>
      </c>
      <c r="E146" s="1" t="s">
        <v>107</v>
      </c>
      <c r="F146" s="1">
        <v>6</v>
      </c>
      <c r="G146" s="1">
        <v>249.3</v>
      </c>
      <c r="H146" s="1">
        <v>255</v>
      </c>
      <c r="I146" s="1">
        <v>42.378</v>
      </c>
      <c r="J146" s="1">
        <v>8621</v>
      </c>
      <c r="K146" s="1">
        <v>2.601</v>
      </c>
      <c r="L146" s="1">
        <v>30.678000000000001</v>
      </c>
    </row>
    <row r="147" spans="1:12">
      <c r="A147" s="1" t="s">
        <v>44</v>
      </c>
      <c r="B147" s="1" t="s">
        <v>104</v>
      </c>
      <c r="C147" s="1" t="s">
        <v>105</v>
      </c>
      <c r="D147" s="1" t="s">
        <v>106</v>
      </c>
      <c r="E147" s="1" t="s">
        <v>107</v>
      </c>
      <c r="F147" s="1">
        <v>7</v>
      </c>
      <c r="G147" s="1">
        <v>299.10000000000002</v>
      </c>
      <c r="H147" s="1">
        <v>304.89999999999998</v>
      </c>
      <c r="I147" s="1">
        <v>40.229999999999997</v>
      </c>
      <c r="J147" s="1">
        <v>8186</v>
      </c>
      <c r="K147" s="1">
        <v>2.6459999999999999</v>
      </c>
      <c r="L147" s="1">
        <v>30.667000000000002</v>
      </c>
    </row>
    <row r="148" spans="1:12">
      <c r="A148" s="1" t="s">
        <v>44</v>
      </c>
      <c r="B148" s="1" t="s">
        <v>104</v>
      </c>
      <c r="C148" s="1" t="s">
        <v>105</v>
      </c>
      <c r="D148" s="1" t="s">
        <v>106</v>
      </c>
      <c r="E148" s="1" t="s">
        <v>107</v>
      </c>
      <c r="F148" s="1">
        <v>8</v>
      </c>
      <c r="G148" s="1">
        <v>348.8</v>
      </c>
      <c r="H148" s="1">
        <v>354.7</v>
      </c>
      <c r="I148" s="1">
        <v>38.048999999999999</v>
      </c>
      <c r="J148" s="1">
        <v>7753</v>
      </c>
      <c r="K148" s="1">
        <v>2.6509999999999998</v>
      </c>
      <c r="L148" s="1">
        <v>30.623000000000001</v>
      </c>
    </row>
    <row r="149" spans="1:12">
      <c r="A149" s="1" t="s">
        <v>44</v>
      </c>
      <c r="B149" s="1" t="s">
        <v>104</v>
      </c>
      <c r="C149" s="1" t="s">
        <v>105</v>
      </c>
      <c r="D149" s="1" t="s">
        <v>106</v>
      </c>
      <c r="E149" s="1" t="s">
        <v>107</v>
      </c>
      <c r="F149" s="1">
        <v>9</v>
      </c>
      <c r="G149" s="1">
        <v>398.6</v>
      </c>
      <c r="H149" s="1">
        <v>404.4</v>
      </c>
      <c r="I149" s="1">
        <v>36.082000000000001</v>
      </c>
      <c r="J149" s="1">
        <v>7339</v>
      </c>
      <c r="K149" s="1">
        <v>2.6619999999999999</v>
      </c>
      <c r="L149" s="1">
        <v>30.701000000000001</v>
      </c>
    </row>
    <row r="150" spans="1:12">
      <c r="A150" s="1" t="s">
        <v>44</v>
      </c>
      <c r="B150" s="1" t="s">
        <v>104</v>
      </c>
      <c r="C150" s="1" t="s">
        <v>105</v>
      </c>
      <c r="D150" s="1" t="s">
        <v>106</v>
      </c>
      <c r="E150" s="1" t="s">
        <v>107</v>
      </c>
      <c r="F150" s="1">
        <v>10</v>
      </c>
      <c r="G150" s="1">
        <v>448.3</v>
      </c>
      <c r="H150" s="1">
        <v>454.2</v>
      </c>
      <c r="I150" s="1">
        <v>34.152000000000001</v>
      </c>
      <c r="J150" s="1">
        <v>6946</v>
      </c>
      <c r="K150" s="1">
        <v>2.617</v>
      </c>
      <c r="L150" s="1">
        <v>30.664999999999999</v>
      </c>
    </row>
    <row r="151" spans="1:12">
      <c r="A151" s="1" t="s">
        <v>44</v>
      </c>
      <c r="B151" s="1" t="s">
        <v>104</v>
      </c>
      <c r="C151" s="1" t="s">
        <v>105</v>
      </c>
      <c r="D151" s="1" t="s">
        <v>106</v>
      </c>
      <c r="E151" s="1" t="s">
        <v>107</v>
      </c>
      <c r="F151" s="1">
        <v>11</v>
      </c>
      <c r="G151" s="1">
        <v>498</v>
      </c>
      <c r="H151" s="1">
        <v>503.9</v>
      </c>
      <c r="I151" s="1">
        <v>32.301000000000002</v>
      </c>
      <c r="J151" s="1">
        <v>6577</v>
      </c>
      <c r="K151" s="1">
        <v>2.605</v>
      </c>
      <c r="L151" s="1">
        <v>30.626000000000001</v>
      </c>
    </row>
    <row r="152" spans="1:12">
      <c r="A152" s="1" t="s">
        <v>44</v>
      </c>
      <c r="B152" s="1" t="s">
        <v>104</v>
      </c>
      <c r="C152" s="1" t="s">
        <v>105</v>
      </c>
      <c r="D152" s="1" t="s">
        <v>106</v>
      </c>
      <c r="E152" s="1" t="s">
        <v>107</v>
      </c>
      <c r="F152" s="1">
        <v>12</v>
      </c>
      <c r="G152" s="1">
        <v>547.79999999999995</v>
      </c>
      <c r="H152" s="1">
        <v>553.6</v>
      </c>
      <c r="I152" s="1">
        <v>30.547999999999998</v>
      </c>
      <c r="J152" s="1">
        <v>6217</v>
      </c>
      <c r="K152" s="1">
        <v>2.645</v>
      </c>
      <c r="L152" s="1">
        <v>30.672000000000001</v>
      </c>
    </row>
    <row r="153" spans="1:12">
      <c r="A153" s="1" t="s">
        <v>44</v>
      </c>
      <c r="B153" s="1" t="s">
        <v>104</v>
      </c>
      <c r="C153" s="1" t="s">
        <v>105</v>
      </c>
      <c r="D153" s="1" t="s">
        <v>106</v>
      </c>
      <c r="E153" s="1" t="s">
        <v>107</v>
      </c>
      <c r="F153" s="1">
        <v>13</v>
      </c>
      <c r="G153" s="1">
        <v>597.5</v>
      </c>
      <c r="H153" s="1">
        <v>603.4</v>
      </c>
      <c r="I153" s="1">
        <v>28.895</v>
      </c>
      <c r="J153" s="1">
        <v>5892</v>
      </c>
      <c r="K153" s="1">
        <v>2.633</v>
      </c>
      <c r="L153" s="1">
        <v>30.678000000000001</v>
      </c>
    </row>
    <row r="154" spans="1:12">
      <c r="A154" s="1" t="s">
        <v>44</v>
      </c>
      <c r="B154" s="1" t="s">
        <v>104</v>
      </c>
      <c r="C154" s="1" t="s">
        <v>105</v>
      </c>
      <c r="D154" s="1" t="s">
        <v>106</v>
      </c>
      <c r="E154" s="1" t="s">
        <v>107</v>
      </c>
      <c r="F154" s="1">
        <v>14</v>
      </c>
      <c r="G154" s="1">
        <v>647.29999999999995</v>
      </c>
      <c r="H154" s="1">
        <v>653.1</v>
      </c>
      <c r="I154" s="1">
        <v>27.358000000000001</v>
      </c>
      <c r="J154" s="1">
        <v>5570</v>
      </c>
      <c r="K154" s="1">
        <v>2.6070000000000002</v>
      </c>
      <c r="L154" s="1">
        <v>30.696000000000002</v>
      </c>
    </row>
    <row r="155" spans="1:12">
      <c r="A155" s="1" t="s">
        <v>44</v>
      </c>
      <c r="B155" s="1" t="s">
        <v>104</v>
      </c>
      <c r="C155" s="1" t="s">
        <v>105</v>
      </c>
      <c r="D155" s="1" t="s">
        <v>106</v>
      </c>
      <c r="E155" s="1" t="s">
        <v>107</v>
      </c>
      <c r="F155" s="1">
        <v>15</v>
      </c>
      <c r="G155" s="1">
        <v>703.9</v>
      </c>
      <c r="H155" s="1">
        <v>724</v>
      </c>
      <c r="I155" s="1">
        <v>79.682000000000002</v>
      </c>
      <c r="J155" s="1">
        <v>4171</v>
      </c>
      <c r="K155" s="1">
        <v>-35.93</v>
      </c>
      <c r="L155" s="1">
        <v>35.692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40"/>
  <sheetViews>
    <sheetView tabSelected="1" topLeftCell="A91" zoomScale="80" workbookViewId="0">
      <selection activeCell="R140" sqref="R140"/>
    </sheetView>
  </sheetViews>
  <sheetFormatPr defaultRowHeight="12.75"/>
  <cols>
    <col min="1" max="1" width="9.42578125" bestFit="1" customWidth="1"/>
    <col min="2" max="2" width="8.7109375" bestFit="1" customWidth="1"/>
    <col min="3" max="3" width="29.28515625" bestFit="1" customWidth="1"/>
    <col min="4" max="4" width="12.140625" bestFit="1" customWidth="1"/>
    <col min="5" max="5" width="8.85546875" bestFit="1" customWidth="1"/>
    <col min="6" max="6" width="5.7109375" bestFit="1" customWidth="1"/>
    <col min="7" max="8" width="6.5703125" style="6" bestFit="1" customWidth="1"/>
    <col min="9" max="9" width="8.7109375" bestFit="1" customWidth="1"/>
    <col min="10" max="10" width="8.42578125" bestFit="1" customWidth="1"/>
    <col min="11" max="11" width="7.140625" bestFit="1" customWidth="1"/>
    <col min="12" max="12" width="7.7109375" customWidth="1"/>
    <col min="13" max="13" width="2.140625" customWidth="1"/>
    <col min="14" max="17" width="7.28515625" customWidth="1"/>
    <col min="18" max="18" width="14.28515625" customWidth="1"/>
    <col min="19" max="19" width="7.28515625" customWidth="1"/>
    <col min="20" max="20" width="7.28515625" bestFit="1" customWidth="1"/>
    <col min="21" max="21" width="2.140625" customWidth="1"/>
    <col min="22" max="22" width="7.7109375" bestFit="1" customWidth="1"/>
    <col min="23" max="23" width="7" bestFit="1" customWidth="1"/>
    <col min="24" max="24" width="7" customWidth="1"/>
    <col min="25" max="25" width="9.7109375" customWidth="1"/>
    <col min="26" max="26" width="7.85546875" bestFit="1" customWidth="1"/>
    <col min="27" max="27" width="7.7109375" bestFit="1" customWidth="1"/>
    <col min="28" max="29" width="8.140625" bestFit="1" customWidth="1"/>
  </cols>
  <sheetData>
    <row r="1" spans="1:29">
      <c r="R1" s="2" t="s">
        <v>7</v>
      </c>
      <c r="S1" s="2"/>
      <c r="Y1" s="3">
        <v>1.008698760994051</v>
      </c>
    </row>
    <row r="2" spans="1:29">
      <c r="L2" s="7" t="s">
        <v>17</v>
      </c>
      <c r="N2" s="7" t="s">
        <v>43</v>
      </c>
      <c r="P2" s="7" t="s">
        <v>14</v>
      </c>
      <c r="Q2" s="7">
        <v>1.95</v>
      </c>
      <c r="Y2" s="7" t="s">
        <v>15</v>
      </c>
      <c r="Z2" s="7">
        <v>28.65</v>
      </c>
    </row>
    <row r="3" spans="1:29">
      <c r="N3" s="8" t="s">
        <v>14</v>
      </c>
      <c r="O3" s="8" t="s">
        <v>14</v>
      </c>
      <c r="P3" s="8" t="s">
        <v>14</v>
      </c>
      <c r="Q3" s="8" t="s">
        <v>14</v>
      </c>
      <c r="R3" s="8" t="s">
        <v>14</v>
      </c>
      <c r="S3" s="8" t="s">
        <v>14</v>
      </c>
      <c r="T3" s="8" t="s">
        <v>14</v>
      </c>
      <c r="U3" s="8"/>
      <c r="V3" s="8" t="s">
        <v>15</v>
      </c>
      <c r="W3" s="8" t="s">
        <v>15</v>
      </c>
      <c r="X3" s="8" t="s">
        <v>15</v>
      </c>
      <c r="Y3" s="8" t="s">
        <v>15</v>
      </c>
      <c r="Z3" s="8" t="s">
        <v>15</v>
      </c>
      <c r="AA3" s="8" t="s">
        <v>15</v>
      </c>
      <c r="AB3" s="8" t="s">
        <v>15</v>
      </c>
      <c r="AC3" s="8" t="s">
        <v>15</v>
      </c>
    </row>
    <row r="4" spans="1:29">
      <c r="O4" s="4"/>
      <c r="P4" s="4"/>
      <c r="Q4" s="3" t="s">
        <v>9</v>
      </c>
      <c r="R4" s="3" t="s">
        <v>11</v>
      </c>
      <c r="S4" s="3" t="s">
        <v>10</v>
      </c>
      <c r="T4" s="2" t="s">
        <v>13</v>
      </c>
      <c r="U4" s="4"/>
      <c r="V4" s="4"/>
      <c r="W4" s="4"/>
      <c r="X4" s="4"/>
      <c r="Y4" s="4"/>
      <c r="Z4" s="3" t="s">
        <v>9</v>
      </c>
      <c r="AA4" s="2" t="s">
        <v>11</v>
      </c>
      <c r="AB4" s="3" t="s">
        <v>10</v>
      </c>
      <c r="AC4" s="2" t="s">
        <v>13</v>
      </c>
    </row>
    <row r="5" spans="1:29">
      <c r="N5" s="4"/>
      <c r="O5" s="4"/>
      <c r="P5" s="4"/>
      <c r="Q5" s="4"/>
      <c r="R5" s="5">
        <f>AVERAGE(Q16,Q27,Q49,Q60,Q71)</f>
        <v>0.15944000000000008</v>
      </c>
      <c r="S5" s="5">
        <f>STDEV(Q16,Q27,Q49,Q60,Q71)</f>
        <v>6.2844355355115331E-2</v>
      </c>
      <c r="T5" s="5">
        <f>STDEV(Q16,Q27,Q49,Q60,Q71)/SQRT(5)</f>
        <v>2.810485011523816E-2</v>
      </c>
      <c r="U5" s="4"/>
      <c r="V5" s="4"/>
      <c r="W5" s="4"/>
      <c r="X5" s="4"/>
      <c r="Y5" s="4"/>
      <c r="Z5" s="4"/>
      <c r="AA5" s="5" t="e">
        <f>AVERAGE(Z16,Z23,#REF!,#REF!,Z28,Z37,#REF!,Z44,#REF!,#REF!)</f>
        <v>#REF!</v>
      </c>
      <c r="AB5" s="5" t="e">
        <f>STDEV(Z16,Z23,#REF!,#REF!,Z28,Z37,#REF!,Z44,#REF!,#REF!)</f>
        <v>#REF!</v>
      </c>
      <c r="AC5" s="5" t="e">
        <f>STDEV(Z16,Z23,#REF!,#REF!,Z28,Z37,#REF!,Z44,#REF!,#REF!)/SQRT(10)</f>
        <v>#REF!</v>
      </c>
    </row>
    <row r="6" spans="1:29">
      <c r="A6" s="4" t="s">
        <v>0</v>
      </c>
      <c r="B6" s="4" t="s">
        <v>1</v>
      </c>
      <c r="C6" s="3" t="s">
        <v>21</v>
      </c>
      <c r="D6" s="3" t="s">
        <v>8</v>
      </c>
      <c r="E6" s="3" t="s">
        <v>20</v>
      </c>
      <c r="F6" s="4" t="s">
        <v>16</v>
      </c>
      <c r="G6" s="9" t="s">
        <v>2</v>
      </c>
      <c r="H6" s="9" t="s">
        <v>3</v>
      </c>
      <c r="I6" s="4" t="s">
        <v>18</v>
      </c>
      <c r="J6" s="3" t="s">
        <v>19</v>
      </c>
      <c r="K6" s="4" t="s">
        <v>14</v>
      </c>
      <c r="L6" s="4" t="s">
        <v>15</v>
      </c>
      <c r="M6" s="4"/>
      <c r="N6" s="3" t="s">
        <v>9</v>
      </c>
      <c r="O6" s="3" t="s">
        <v>10</v>
      </c>
      <c r="P6" s="3" t="s">
        <v>13</v>
      </c>
      <c r="Q6" s="3" t="s">
        <v>11</v>
      </c>
      <c r="R6" s="3" t="s">
        <v>108</v>
      </c>
      <c r="U6" s="3"/>
      <c r="V6" s="3" t="s">
        <v>9</v>
      </c>
      <c r="W6" s="3" t="s">
        <v>10</v>
      </c>
      <c r="X6" s="3" t="s">
        <v>13</v>
      </c>
      <c r="Y6" s="2" t="s">
        <v>12</v>
      </c>
      <c r="Z6" s="2" t="s">
        <v>11</v>
      </c>
      <c r="AA6" s="2" t="s">
        <v>15</v>
      </c>
    </row>
    <row r="7" spans="1:29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>
        <v>5</v>
      </c>
      <c r="G7" s="1">
        <v>200</v>
      </c>
      <c r="H7" s="1">
        <v>205.9</v>
      </c>
      <c r="I7" s="1">
        <v>28.219000000000001</v>
      </c>
      <c r="J7" s="1">
        <v>5743</v>
      </c>
      <c r="K7" s="1">
        <v>2.085</v>
      </c>
      <c r="L7" s="1"/>
    </row>
    <row r="8" spans="1:29">
      <c r="A8" s="1" t="s">
        <v>44</v>
      </c>
      <c r="B8" s="1" t="s">
        <v>45</v>
      </c>
      <c r="C8" s="1" t="s">
        <v>46</v>
      </c>
      <c r="D8" s="1" t="s">
        <v>47</v>
      </c>
      <c r="E8" s="1" t="s">
        <v>48</v>
      </c>
      <c r="F8" s="1">
        <v>6</v>
      </c>
      <c r="G8" s="1">
        <v>249.5</v>
      </c>
      <c r="H8" s="1">
        <v>255.2</v>
      </c>
      <c r="I8" s="1">
        <v>26.832999999999998</v>
      </c>
      <c r="J8" s="1">
        <v>5489</v>
      </c>
      <c r="K8" s="1">
        <v>2.0579999999999998</v>
      </c>
      <c r="L8" s="1"/>
    </row>
    <row r="9" spans="1:29">
      <c r="A9" s="1" t="s">
        <v>44</v>
      </c>
      <c r="B9" s="1" t="s">
        <v>45</v>
      </c>
      <c r="C9" s="1" t="s">
        <v>46</v>
      </c>
      <c r="D9" s="1" t="s">
        <v>47</v>
      </c>
      <c r="E9" s="1" t="s">
        <v>48</v>
      </c>
      <c r="F9" s="1">
        <v>7</v>
      </c>
      <c r="G9" s="1">
        <v>299.3</v>
      </c>
      <c r="H9" s="1">
        <v>305.10000000000002</v>
      </c>
      <c r="I9" s="1">
        <v>25.568000000000001</v>
      </c>
      <c r="J9" s="1">
        <v>5230</v>
      </c>
      <c r="K9" s="1">
        <v>2.0670000000000002</v>
      </c>
      <c r="L9" s="1"/>
    </row>
    <row r="10" spans="1:29">
      <c r="A10" s="1" t="s">
        <v>44</v>
      </c>
      <c r="B10" s="1" t="s">
        <v>45</v>
      </c>
      <c r="C10" s="1" t="s">
        <v>46</v>
      </c>
      <c r="D10" s="1" t="s">
        <v>47</v>
      </c>
      <c r="E10" s="1" t="s">
        <v>48</v>
      </c>
      <c r="F10" s="1">
        <v>8</v>
      </c>
      <c r="G10" s="1">
        <v>348.8</v>
      </c>
      <c r="H10" s="1">
        <v>354.5</v>
      </c>
      <c r="I10" s="1">
        <v>24.202999999999999</v>
      </c>
      <c r="J10" s="1">
        <v>4957</v>
      </c>
      <c r="K10" s="1">
        <v>2.0470000000000002</v>
      </c>
      <c r="L10" s="1"/>
    </row>
    <row r="11" spans="1:29">
      <c r="A11" s="1" t="s">
        <v>44</v>
      </c>
      <c r="B11" s="1" t="s">
        <v>45</v>
      </c>
      <c r="C11" s="1" t="s">
        <v>46</v>
      </c>
      <c r="D11" s="1" t="s">
        <v>47</v>
      </c>
      <c r="E11" s="1" t="s">
        <v>48</v>
      </c>
      <c r="F11" s="1">
        <v>9</v>
      </c>
      <c r="G11" s="1">
        <v>398.8</v>
      </c>
      <c r="H11" s="1">
        <v>404.4</v>
      </c>
      <c r="I11" s="1">
        <v>22.97</v>
      </c>
      <c r="J11" s="1">
        <v>4703</v>
      </c>
      <c r="K11" s="1">
        <v>2.036</v>
      </c>
      <c r="L11" s="1"/>
    </row>
    <row r="12" spans="1:29">
      <c r="A12" s="1" t="s">
        <v>44</v>
      </c>
      <c r="B12" s="1" t="s">
        <v>45</v>
      </c>
      <c r="C12" s="1" t="s">
        <v>46</v>
      </c>
      <c r="D12" s="1" t="s">
        <v>47</v>
      </c>
      <c r="E12" s="1" t="s">
        <v>48</v>
      </c>
      <c r="F12" s="1">
        <v>10</v>
      </c>
      <c r="G12" s="1">
        <v>448.5</v>
      </c>
      <c r="H12" s="1">
        <v>454.2</v>
      </c>
      <c r="I12" s="1">
        <v>21.789000000000001</v>
      </c>
      <c r="J12" s="1">
        <v>4455</v>
      </c>
      <c r="K12" s="1">
        <v>2.0230000000000001</v>
      </c>
      <c r="L12" s="1"/>
    </row>
    <row r="13" spans="1:29">
      <c r="A13" s="1" t="s">
        <v>44</v>
      </c>
      <c r="B13" s="1" t="s">
        <v>45</v>
      </c>
      <c r="C13" s="1" t="s">
        <v>46</v>
      </c>
      <c r="D13" s="1" t="s">
        <v>47</v>
      </c>
      <c r="E13" s="1" t="s">
        <v>48</v>
      </c>
      <c r="F13" s="1">
        <v>11</v>
      </c>
      <c r="G13" s="1">
        <v>498.3</v>
      </c>
      <c r="H13" s="1">
        <v>504.1</v>
      </c>
      <c r="I13" s="1">
        <v>20.693000000000001</v>
      </c>
      <c r="J13" s="1">
        <v>4233</v>
      </c>
      <c r="K13" s="1">
        <v>1.9890000000000001</v>
      </c>
      <c r="L13" s="1"/>
    </row>
    <row r="14" spans="1:29">
      <c r="A14" s="1" t="s">
        <v>44</v>
      </c>
      <c r="B14" s="1" t="s">
        <v>45</v>
      </c>
      <c r="C14" s="1" t="s">
        <v>46</v>
      </c>
      <c r="D14" s="1" t="s">
        <v>47</v>
      </c>
      <c r="E14" s="1" t="s">
        <v>48</v>
      </c>
      <c r="F14" s="1">
        <v>12</v>
      </c>
      <c r="G14" s="1">
        <v>548</v>
      </c>
      <c r="H14" s="1">
        <v>553.79999999999995</v>
      </c>
      <c r="I14" s="1">
        <v>19.576000000000001</v>
      </c>
      <c r="J14" s="1">
        <v>4010</v>
      </c>
      <c r="K14" s="1">
        <v>1.976</v>
      </c>
      <c r="L14" s="1"/>
    </row>
    <row r="15" spans="1:29">
      <c r="A15" s="1" t="s">
        <v>44</v>
      </c>
      <c r="B15" s="1" t="s">
        <v>45</v>
      </c>
      <c r="C15" s="1" t="s">
        <v>46</v>
      </c>
      <c r="D15" s="1" t="s">
        <v>47</v>
      </c>
      <c r="E15" s="1" t="s">
        <v>48</v>
      </c>
      <c r="F15" s="1">
        <v>13</v>
      </c>
      <c r="G15" s="1">
        <v>597.70000000000005</v>
      </c>
      <c r="H15" s="1">
        <v>603.6</v>
      </c>
      <c r="I15" s="1">
        <v>18.571999999999999</v>
      </c>
      <c r="J15" s="1">
        <v>3799</v>
      </c>
      <c r="K15" s="1">
        <v>2.0350000000000001</v>
      </c>
      <c r="L15" s="1"/>
    </row>
    <row r="16" spans="1:29">
      <c r="A16" s="1" t="s">
        <v>44</v>
      </c>
      <c r="B16" s="1" t="s">
        <v>45</v>
      </c>
      <c r="C16" s="1" t="s">
        <v>46</v>
      </c>
      <c r="D16" s="1" t="s">
        <v>47</v>
      </c>
      <c r="E16" s="1" t="s">
        <v>48</v>
      </c>
      <c r="F16" s="1">
        <v>14</v>
      </c>
      <c r="G16" s="1">
        <v>647.29999999999995</v>
      </c>
      <c r="H16" s="1">
        <v>653.1</v>
      </c>
      <c r="I16" s="1">
        <v>17.611999999999998</v>
      </c>
      <c r="J16" s="1">
        <v>3609</v>
      </c>
      <c r="K16" s="1">
        <v>1.998</v>
      </c>
      <c r="L16" s="1"/>
      <c r="N16" s="5">
        <f>AVERAGE(K7:K16)</f>
        <v>2.0314000000000001</v>
      </c>
      <c r="O16" s="5">
        <f>STDEV(K7:K16)</f>
        <v>3.5242650928164358E-2</v>
      </c>
      <c r="P16" s="5">
        <f>STDEV(K7:K16)/SQRT(10)</f>
        <v>1.1144704771524655E-2</v>
      </c>
      <c r="Q16" s="5">
        <f>N16-Q$2</f>
        <v>8.1400000000000139E-2</v>
      </c>
      <c r="R16" s="5">
        <f>N16-R$5</f>
        <v>1.8719600000000001</v>
      </c>
      <c r="V16" s="5" t="e">
        <f>AVERAGE(L7:L14)</f>
        <v>#DIV/0!</v>
      </c>
      <c r="W16" s="5" t="e">
        <f>STDEV(L7:L14)</f>
        <v>#DIV/0!</v>
      </c>
      <c r="X16" s="5" t="e">
        <f>STDEV(L7:L14)/SQRT(8)</f>
        <v>#DIV/0!</v>
      </c>
      <c r="Y16" s="5" t="e">
        <f>V16-(1000*LN(Y$1))</f>
        <v>#DIV/0!</v>
      </c>
      <c r="Z16" s="5" t="e">
        <f>Y16-Z$2</f>
        <v>#DIV/0!</v>
      </c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26">
      <c r="A18" s="1" t="s">
        <v>44</v>
      </c>
      <c r="B18" s="1" t="s">
        <v>49</v>
      </c>
      <c r="C18" s="1" t="s">
        <v>50</v>
      </c>
      <c r="D18" s="1" t="s">
        <v>51</v>
      </c>
      <c r="E18" s="1" t="s">
        <v>52</v>
      </c>
      <c r="F18" s="1">
        <v>5</v>
      </c>
      <c r="G18" s="1">
        <v>199.6</v>
      </c>
      <c r="H18" s="1">
        <v>205.4</v>
      </c>
      <c r="I18" s="1">
        <v>76.125</v>
      </c>
      <c r="J18" s="1">
        <v>15498</v>
      </c>
      <c r="K18" s="1">
        <v>2.129</v>
      </c>
      <c r="L18" s="1"/>
      <c r="M18" s="1"/>
    </row>
    <row r="19" spans="1:26">
      <c r="A19" s="1" t="s">
        <v>44</v>
      </c>
      <c r="B19" s="1" t="s">
        <v>49</v>
      </c>
      <c r="C19" s="1" t="s">
        <v>50</v>
      </c>
      <c r="D19" s="1" t="s">
        <v>51</v>
      </c>
      <c r="E19" s="1" t="s">
        <v>52</v>
      </c>
      <c r="F19" s="1">
        <v>6</v>
      </c>
      <c r="G19" s="1">
        <v>249.3</v>
      </c>
      <c r="H19" s="1">
        <v>255.2</v>
      </c>
      <c r="I19" s="1">
        <v>72.813000000000002</v>
      </c>
      <c r="J19" s="1">
        <v>14851</v>
      </c>
      <c r="K19" s="1">
        <v>2.0790000000000002</v>
      </c>
      <c r="L19" s="1"/>
      <c r="M19" s="1"/>
    </row>
    <row r="20" spans="1:26">
      <c r="A20" s="1" t="s">
        <v>44</v>
      </c>
      <c r="B20" s="1" t="s">
        <v>49</v>
      </c>
      <c r="C20" s="1" t="s">
        <v>50</v>
      </c>
      <c r="D20" s="1" t="s">
        <v>51</v>
      </c>
      <c r="E20" s="1" t="s">
        <v>52</v>
      </c>
      <c r="F20" s="1">
        <v>7</v>
      </c>
      <c r="G20" s="1">
        <v>299.3</v>
      </c>
      <c r="H20" s="1">
        <v>305.10000000000002</v>
      </c>
      <c r="I20" s="1">
        <v>69.399000000000001</v>
      </c>
      <c r="J20" s="1">
        <v>14150</v>
      </c>
      <c r="K20" s="1">
        <v>2.0739999999999998</v>
      </c>
      <c r="L20" s="1"/>
      <c r="M20" s="1"/>
    </row>
    <row r="21" spans="1:26">
      <c r="A21" s="1" t="s">
        <v>44</v>
      </c>
      <c r="B21" s="1" t="s">
        <v>49</v>
      </c>
      <c r="C21" s="1" t="s">
        <v>50</v>
      </c>
      <c r="D21" s="1" t="s">
        <v>51</v>
      </c>
      <c r="E21" s="1" t="s">
        <v>52</v>
      </c>
      <c r="F21" s="1">
        <v>8</v>
      </c>
      <c r="G21" s="1">
        <v>348.8</v>
      </c>
      <c r="H21" s="1">
        <v>354.7</v>
      </c>
      <c r="I21" s="1">
        <v>66.132999999999996</v>
      </c>
      <c r="J21" s="1">
        <v>13480</v>
      </c>
      <c r="K21" s="1">
        <v>2.0430000000000001</v>
      </c>
      <c r="L21" s="1"/>
      <c r="M21" s="1"/>
    </row>
    <row r="22" spans="1:26">
      <c r="A22" s="1" t="s">
        <v>44</v>
      </c>
      <c r="B22" s="1" t="s">
        <v>49</v>
      </c>
      <c r="C22" s="1" t="s">
        <v>50</v>
      </c>
      <c r="D22" s="1" t="s">
        <v>51</v>
      </c>
      <c r="E22" s="1" t="s">
        <v>52</v>
      </c>
      <c r="F22" s="1">
        <v>9</v>
      </c>
      <c r="G22" s="1">
        <v>398.8</v>
      </c>
      <c r="H22" s="1">
        <v>404.4</v>
      </c>
      <c r="I22" s="1">
        <v>62.851999999999997</v>
      </c>
      <c r="J22" s="1">
        <v>12807</v>
      </c>
      <c r="K22" s="1">
        <v>2.032</v>
      </c>
      <c r="L22" s="1"/>
      <c r="M22" s="1"/>
    </row>
    <row r="23" spans="1:26">
      <c r="A23" s="1" t="s">
        <v>44</v>
      </c>
      <c r="B23" s="1" t="s">
        <v>49</v>
      </c>
      <c r="C23" s="1" t="s">
        <v>50</v>
      </c>
      <c r="D23" s="1" t="s">
        <v>51</v>
      </c>
      <c r="E23" s="1" t="s">
        <v>52</v>
      </c>
      <c r="F23" s="1">
        <v>10</v>
      </c>
      <c r="G23" s="1">
        <v>448.5</v>
      </c>
      <c r="H23" s="1">
        <v>454.2</v>
      </c>
      <c r="I23" s="1">
        <v>59.648000000000003</v>
      </c>
      <c r="J23" s="1">
        <v>12185</v>
      </c>
      <c r="K23" s="1">
        <v>2.0369999999999999</v>
      </c>
      <c r="L23" s="1"/>
      <c r="M23" s="1"/>
      <c r="V23" s="5"/>
      <c r="W23" s="5"/>
      <c r="X23" s="5"/>
      <c r="Y23" s="5"/>
      <c r="Z23" s="5"/>
    </row>
    <row r="24" spans="1:26">
      <c r="A24" s="1" t="s">
        <v>44</v>
      </c>
      <c r="B24" s="1" t="s">
        <v>49</v>
      </c>
      <c r="C24" s="1" t="s">
        <v>50</v>
      </c>
      <c r="D24" s="1" t="s">
        <v>51</v>
      </c>
      <c r="E24" s="1" t="s">
        <v>52</v>
      </c>
      <c r="F24" s="1">
        <v>11</v>
      </c>
      <c r="G24" s="1">
        <v>498</v>
      </c>
      <c r="H24" s="1">
        <v>503.9</v>
      </c>
      <c r="I24" s="1">
        <v>56.786999999999999</v>
      </c>
      <c r="J24" s="1">
        <v>11579</v>
      </c>
      <c r="K24" s="1">
        <v>2.0720000000000001</v>
      </c>
      <c r="L24" s="1"/>
    </row>
    <row r="25" spans="1:26">
      <c r="A25" s="1" t="s">
        <v>44</v>
      </c>
      <c r="B25" s="1" t="s">
        <v>49</v>
      </c>
      <c r="C25" s="1" t="s">
        <v>50</v>
      </c>
      <c r="D25" s="1" t="s">
        <v>51</v>
      </c>
      <c r="E25" s="1" t="s">
        <v>52</v>
      </c>
      <c r="F25" s="1">
        <v>12</v>
      </c>
      <c r="G25" s="1">
        <v>547.79999999999995</v>
      </c>
      <c r="H25" s="1">
        <v>553.6</v>
      </c>
      <c r="I25" s="1">
        <v>53.927999999999997</v>
      </c>
      <c r="J25" s="1">
        <v>11000</v>
      </c>
      <c r="K25" s="1">
        <v>2.0680000000000001</v>
      </c>
      <c r="L25" s="1"/>
    </row>
    <row r="26" spans="1:26">
      <c r="A26" s="1" t="s">
        <v>44</v>
      </c>
      <c r="B26" s="1" t="s">
        <v>49</v>
      </c>
      <c r="C26" s="1" t="s">
        <v>50</v>
      </c>
      <c r="D26" s="1" t="s">
        <v>51</v>
      </c>
      <c r="E26" s="1" t="s">
        <v>52</v>
      </c>
      <c r="F26" s="1">
        <v>13</v>
      </c>
      <c r="G26" s="1">
        <v>597.5</v>
      </c>
      <c r="H26" s="1">
        <v>603.4</v>
      </c>
      <c r="I26" s="1">
        <v>51.231000000000002</v>
      </c>
      <c r="J26" s="1">
        <v>10454</v>
      </c>
      <c r="K26" s="1">
        <v>2.0529999999999999</v>
      </c>
      <c r="L26" s="1"/>
    </row>
    <row r="27" spans="1:26">
      <c r="A27" s="1" t="s">
        <v>44</v>
      </c>
      <c r="B27" s="1" t="s">
        <v>49</v>
      </c>
      <c r="C27" s="1" t="s">
        <v>50</v>
      </c>
      <c r="D27" s="1" t="s">
        <v>51</v>
      </c>
      <c r="E27" s="1" t="s">
        <v>52</v>
      </c>
      <c r="F27" s="1">
        <v>14</v>
      </c>
      <c r="G27" s="1">
        <v>647.29999999999995</v>
      </c>
      <c r="H27" s="1">
        <v>653.1</v>
      </c>
      <c r="I27" s="1">
        <v>48.682000000000002</v>
      </c>
      <c r="J27" s="1">
        <v>9933</v>
      </c>
      <c r="K27" s="1">
        <v>2.0430000000000001</v>
      </c>
      <c r="L27" s="1"/>
      <c r="N27" s="5">
        <f t="shared" ref="N27" si="0">AVERAGE(K18:K27)</f>
        <v>2.0629999999999997</v>
      </c>
      <c r="O27" s="5">
        <f t="shared" ref="O27" si="1">STDEV(K18:K27)</f>
        <v>2.8627880738111847E-2</v>
      </c>
      <c r="P27" s="5">
        <f t="shared" ref="P27" si="2">STDEV(K18:K27)/SQRT(10)</f>
        <v>9.0529307716095738E-3</v>
      </c>
      <c r="Q27" s="5">
        <f t="shared" ref="Q27" si="3">N27-Q$2</f>
        <v>0.11299999999999977</v>
      </c>
      <c r="R27" s="5">
        <f>N27-R$5</f>
        <v>1.9035599999999997</v>
      </c>
    </row>
    <row r="28" spans="1:26">
      <c r="L28" s="1"/>
      <c r="V28" s="5"/>
      <c r="W28" s="5"/>
      <c r="X28" s="5"/>
      <c r="Y28" s="5"/>
      <c r="Z28" s="5"/>
    </row>
    <row r="29" spans="1:26">
      <c r="A29" s="1" t="s">
        <v>44</v>
      </c>
      <c r="B29" s="1" t="s">
        <v>65</v>
      </c>
      <c r="C29" s="1" t="s">
        <v>66</v>
      </c>
      <c r="D29" s="1" t="s">
        <v>67</v>
      </c>
      <c r="E29" s="1" t="s">
        <v>68</v>
      </c>
      <c r="F29" s="1">
        <v>5</v>
      </c>
      <c r="G29" s="1">
        <v>199.6</v>
      </c>
      <c r="H29" s="1">
        <v>205.4</v>
      </c>
      <c r="I29" s="1">
        <v>52.783000000000001</v>
      </c>
      <c r="J29" s="1">
        <v>10731</v>
      </c>
      <c r="K29" s="1">
        <v>2.0150000000000001</v>
      </c>
      <c r="L29" s="1"/>
    </row>
    <row r="30" spans="1:26">
      <c r="A30" s="1" t="s">
        <v>44</v>
      </c>
      <c r="B30" s="1" t="s">
        <v>65</v>
      </c>
      <c r="C30" s="1" t="s">
        <v>66</v>
      </c>
      <c r="D30" s="1" t="s">
        <v>67</v>
      </c>
      <c r="E30" s="1" t="s">
        <v>68</v>
      </c>
      <c r="F30" s="1">
        <v>6</v>
      </c>
      <c r="G30" s="1">
        <v>249.3</v>
      </c>
      <c r="H30" s="1">
        <v>255.2</v>
      </c>
      <c r="I30" s="1">
        <v>50.207999999999998</v>
      </c>
      <c r="J30" s="1">
        <v>10237</v>
      </c>
      <c r="K30" s="1">
        <v>1.996</v>
      </c>
      <c r="L30" s="1"/>
    </row>
    <row r="31" spans="1:26">
      <c r="A31" s="1" t="s">
        <v>44</v>
      </c>
      <c r="B31" s="1" t="s">
        <v>65</v>
      </c>
      <c r="C31" s="1" t="s">
        <v>66</v>
      </c>
      <c r="D31" s="1" t="s">
        <v>67</v>
      </c>
      <c r="E31" s="1" t="s">
        <v>68</v>
      </c>
      <c r="F31" s="1">
        <v>7</v>
      </c>
      <c r="G31" s="1">
        <v>299.3</v>
      </c>
      <c r="H31" s="1">
        <v>305.10000000000002</v>
      </c>
      <c r="I31" s="1">
        <v>47.624000000000002</v>
      </c>
      <c r="J31" s="1">
        <v>9707</v>
      </c>
      <c r="K31" s="1">
        <v>1.996</v>
      </c>
      <c r="L31" s="1"/>
    </row>
    <row r="32" spans="1:26">
      <c r="A32" s="1" t="s">
        <v>44</v>
      </c>
      <c r="B32" s="1" t="s">
        <v>65</v>
      </c>
      <c r="C32" s="1" t="s">
        <v>66</v>
      </c>
      <c r="D32" s="1" t="s">
        <v>67</v>
      </c>
      <c r="E32" s="1" t="s">
        <v>68</v>
      </c>
      <c r="F32" s="1">
        <v>8</v>
      </c>
      <c r="G32" s="1">
        <v>348.8</v>
      </c>
      <c r="H32" s="1">
        <v>354.7</v>
      </c>
      <c r="I32" s="1">
        <v>45.091000000000001</v>
      </c>
      <c r="J32" s="1">
        <v>9189</v>
      </c>
      <c r="K32" s="1">
        <v>2.0129999999999999</v>
      </c>
      <c r="L32" s="1"/>
    </row>
    <row r="33" spans="1:26">
      <c r="A33" s="1" t="s">
        <v>44</v>
      </c>
      <c r="B33" s="1" t="s">
        <v>65</v>
      </c>
      <c r="C33" s="1" t="s">
        <v>66</v>
      </c>
      <c r="D33" s="1" t="s">
        <v>67</v>
      </c>
      <c r="E33" s="1" t="s">
        <v>68</v>
      </c>
      <c r="F33" s="1">
        <v>9</v>
      </c>
      <c r="G33" s="1">
        <v>398.8</v>
      </c>
      <c r="H33" s="1">
        <v>404.6</v>
      </c>
      <c r="I33" s="1">
        <v>42.600999999999999</v>
      </c>
      <c r="J33" s="1">
        <v>8684</v>
      </c>
      <c r="K33" s="1">
        <v>1.9850000000000001</v>
      </c>
      <c r="L33" s="1"/>
    </row>
    <row r="34" spans="1:26">
      <c r="A34" s="1" t="s">
        <v>44</v>
      </c>
      <c r="B34" s="1" t="s">
        <v>65</v>
      </c>
      <c r="C34" s="1" t="s">
        <v>66</v>
      </c>
      <c r="D34" s="1" t="s">
        <v>67</v>
      </c>
      <c r="E34" s="1" t="s">
        <v>68</v>
      </c>
      <c r="F34" s="1">
        <v>10</v>
      </c>
      <c r="G34" s="1">
        <v>448.5</v>
      </c>
      <c r="H34" s="1">
        <v>454.4</v>
      </c>
      <c r="I34" s="1">
        <v>40.320999999999998</v>
      </c>
      <c r="J34" s="1">
        <v>8223</v>
      </c>
      <c r="K34" s="1">
        <v>1.974</v>
      </c>
      <c r="L34" s="1"/>
    </row>
    <row r="35" spans="1:26">
      <c r="A35" s="1" t="s">
        <v>44</v>
      </c>
      <c r="B35" s="1" t="s">
        <v>65</v>
      </c>
      <c r="C35" s="1" t="s">
        <v>66</v>
      </c>
      <c r="D35" s="1" t="s">
        <v>67</v>
      </c>
      <c r="E35" s="1" t="s">
        <v>68</v>
      </c>
      <c r="F35" s="1">
        <v>11</v>
      </c>
      <c r="G35" s="1">
        <v>498.3</v>
      </c>
      <c r="H35" s="1">
        <v>504.1</v>
      </c>
      <c r="I35" s="1">
        <v>38.212000000000003</v>
      </c>
      <c r="J35" s="1">
        <v>7772</v>
      </c>
      <c r="K35" s="1">
        <v>1.921</v>
      </c>
      <c r="L35" s="1"/>
    </row>
    <row r="36" spans="1:26">
      <c r="A36" s="1" t="s">
        <v>44</v>
      </c>
      <c r="B36" s="1" t="s">
        <v>65</v>
      </c>
      <c r="C36" s="1" t="s">
        <v>66</v>
      </c>
      <c r="D36" s="1" t="s">
        <v>67</v>
      </c>
      <c r="E36" s="1" t="s">
        <v>68</v>
      </c>
      <c r="F36" s="1">
        <v>12</v>
      </c>
      <c r="G36" s="1">
        <v>548</v>
      </c>
      <c r="H36" s="1">
        <v>553.79999999999995</v>
      </c>
      <c r="I36" s="1">
        <v>36.152999999999999</v>
      </c>
      <c r="J36" s="1">
        <v>7360</v>
      </c>
      <c r="K36" s="1">
        <v>1.9239999999999999</v>
      </c>
      <c r="L36" s="1"/>
    </row>
    <row r="37" spans="1:26">
      <c r="A37" s="1" t="s">
        <v>44</v>
      </c>
      <c r="B37" s="1" t="s">
        <v>65</v>
      </c>
      <c r="C37" s="1" t="s">
        <v>66</v>
      </c>
      <c r="D37" s="1" t="s">
        <v>67</v>
      </c>
      <c r="E37" s="1" t="s">
        <v>68</v>
      </c>
      <c r="F37" s="1">
        <v>13</v>
      </c>
      <c r="G37" s="1">
        <v>597.70000000000005</v>
      </c>
      <c r="H37" s="1">
        <v>603.4</v>
      </c>
      <c r="I37" s="1">
        <v>34.143000000000001</v>
      </c>
      <c r="J37" s="1">
        <v>6961</v>
      </c>
      <c r="K37" s="1">
        <v>1.845</v>
      </c>
      <c r="L37" s="1"/>
      <c r="N37" s="10" t="s">
        <v>109</v>
      </c>
      <c r="V37" s="5"/>
      <c r="W37" s="5"/>
      <c r="X37" s="5"/>
      <c r="Y37" s="5"/>
      <c r="Z37" s="5"/>
    </row>
    <row r="38" spans="1:26">
      <c r="A38" s="1" t="s">
        <v>44</v>
      </c>
      <c r="B38" s="1" t="s">
        <v>65</v>
      </c>
      <c r="C38" s="1" t="s">
        <v>66</v>
      </c>
      <c r="D38" s="1" t="s">
        <v>67</v>
      </c>
      <c r="E38" s="1" t="s">
        <v>68</v>
      </c>
      <c r="F38" s="1">
        <v>14</v>
      </c>
      <c r="G38" s="1">
        <v>647.29999999999995</v>
      </c>
      <c r="H38" s="1">
        <v>653.1</v>
      </c>
      <c r="I38" s="1">
        <v>32.308</v>
      </c>
      <c r="J38" s="1">
        <v>6576</v>
      </c>
      <c r="K38" s="1">
        <v>1.903</v>
      </c>
      <c r="L38" s="1"/>
      <c r="N38" s="5">
        <f t="shared" ref="N38" si="4">AVERAGE(K29:K38)</f>
        <v>1.9571999999999996</v>
      </c>
      <c r="O38" s="5">
        <f t="shared" ref="O38" si="5">STDEV(K29:K38)</f>
        <v>5.6233244418047897E-2</v>
      </c>
      <c r="P38" s="5">
        <f t="shared" ref="P38" si="6">STDEV(K29:K38)/SQRT(10)</f>
        <v>1.7782513258198109E-2</v>
      </c>
      <c r="Q38" s="5">
        <f t="shared" ref="Q38" si="7">N38-Q$2</f>
        <v>7.1999999999996511E-3</v>
      </c>
      <c r="R38" s="5">
        <f>N38-R$5</f>
        <v>1.7977599999999996</v>
      </c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6">
      <c r="A40" s="1" t="s">
        <v>44</v>
      </c>
      <c r="B40" s="1" t="s">
        <v>77</v>
      </c>
      <c r="C40" s="1" t="s">
        <v>78</v>
      </c>
      <c r="D40" s="1" t="s">
        <v>79</v>
      </c>
      <c r="E40" s="1" t="s">
        <v>80</v>
      </c>
      <c r="F40" s="1">
        <v>5</v>
      </c>
      <c r="G40" s="1">
        <v>199.8</v>
      </c>
      <c r="H40" s="1">
        <v>205.7</v>
      </c>
      <c r="I40" s="1">
        <v>30.702000000000002</v>
      </c>
      <c r="J40" s="1">
        <v>6224</v>
      </c>
      <c r="K40" s="1">
        <v>2.0920000000000001</v>
      </c>
      <c r="L40" s="1"/>
    </row>
    <row r="41" spans="1:26">
      <c r="A41" s="1" t="s">
        <v>44</v>
      </c>
      <c r="B41" s="1" t="s">
        <v>77</v>
      </c>
      <c r="C41" s="1" t="s">
        <v>78</v>
      </c>
      <c r="D41" s="1" t="s">
        <v>79</v>
      </c>
      <c r="E41" s="1" t="s">
        <v>80</v>
      </c>
      <c r="F41" s="1">
        <v>6</v>
      </c>
      <c r="G41" s="1">
        <v>249.3</v>
      </c>
      <c r="H41" s="1">
        <v>255.2</v>
      </c>
      <c r="I41" s="1">
        <v>29.241</v>
      </c>
      <c r="J41" s="1">
        <v>5947</v>
      </c>
      <c r="K41" s="1">
        <v>2.081</v>
      </c>
      <c r="L41" s="1"/>
    </row>
    <row r="42" spans="1:26">
      <c r="A42" s="1" t="s">
        <v>44</v>
      </c>
      <c r="B42" s="1" t="s">
        <v>77</v>
      </c>
      <c r="C42" s="1" t="s">
        <v>78</v>
      </c>
      <c r="D42" s="1" t="s">
        <v>79</v>
      </c>
      <c r="E42" s="1" t="s">
        <v>80</v>
      </c>
      <c r="F42" s="1">
        <v>7</v>
      </c>
      <c r="G42" s="1">
        <v>299.3</v>
      </c>
      <c r="H42" s="1">
        <v>305.10000000000002</v>
      </c>
      <c r="I42" s="1">
        <v>27.692</v>
      </c>
      <c r="J42" s="1">
        <v>5634</v>
      </c>
      <c r="K42" s="1">
        <v>2.0830000000000002</v>
      </c>
      <c r="L42" s="1"/>
    </row>
    <row r="43" spans="1:26">
      <c r="A43" s="1" t="s">
        <v>44</v>
      </c>
      <c r="B43" s="1" t="s">
        <v>77</v>
      </c>
      <c r="C43" s="1" t="s">
        <v>78</v>
      </c>
      <c r="D43" s="1" t="s">
        <v>79</v>
      </c>
      <c r="E43" s="1" t="s">
        <v>80</v>
      </c>
      <c r="F43" s="1">
        <v>8</v>
      </c>
      <c r="G43" s="1">
        <v>348.8</v>
      </c>
      <c r="H43" s="1">
        <v>354.7</v>
      </c>
      <c r="I43" s="1">
        <v>26.248999999999999</v>
      </c>
      <c r="J43" s="1">
        <v>5344</v>
      </c>
      <c r="K43" s="1">
        <v>2.08</v>
      </c>
      <c r="L43" s="1"/>
    </row>
    <row r="44" spans="1:26">
      <c r="A44" s="1" t="s">
        <v>44</v>
      </c>
      <c r="B44" s="1" t="s">
        <v>77</v>
      </c>
      <c r="C44" s="1" t="s">
        <v>78</v>
      </c>
      <c r="D44" s="1" t="s">
        <v>79</v>
      </c>
      <c r="E44" s="1" t="s">
        <v>80</v>
      </c>
      <c r="F44" s="1">
        <v>9</v>
      </c>
      <c r="G44" s="1">
        <v>398.8</v>
      </c>
      <c r="H44" s="1">
        <v>404.4</v>
      </c>
      <c r="I44" s="1">
        <v>24.776</v>
      </c>
      <c r="J44" s="1">
        <v>5045</v>
      </c>
      <c r="K44" s="1">
        <v>2.2269999999999999</v>
      </c>
      <c r="L44" s="1"/>
      <c r="V44" s="5"/>
      <c r="W44" s="5"/>
      <c r="X44" s="5"/>
      <c r="Y44" s="5"/>
      <c r="Z44" s="5"/>
    </row>
    <row r="45" spans="1:26">
      <c r="A45" s="1" t="s">
        <v>44</v>
      </c>
      <c r="B45" s="1" t="s">
        <v>77</v>
      </c>
      <c r="C45" s="1" t="s">
        <v>78</v>
      </c>
      <c r="D45" s="1" t="s">
        <v>79</v>
      </c>
      <c r="E45" s="1" t="s">
        <v>80</v>
      </c>
      <c r="F45" s="1">
        <v>10</v>
      </c>
      <c r="G45" s="1">
        <v>448.5</v>
      </c>
      <c r="H45" s="1">
        <v>454.4</v>
      </c>
      <c r="I45" s="1">
        <v>23.431000000000001</v>
      </c>
      <c r="J45" s="1">
        <v>4770</v>
      </c>
      <c r="K45" s="1">
        <v>2.1269999999999998</v>
      </c>
      <c r="L45" s="1"/>
    </row>
    <row r="46" spans="1:26">
      <c r="A46" s="1" t="s">
        <v>44</v>
      </c>
      <c r="B46" s="1" t="s">
        <v>77</v>
      </c>
      <c r="C46" s="1" t="s">
        <v>78</v>
      </c>
      <c r="D46" s="1" t="s">
        <v>79</v>
      </c>
      <c r="E46" s="1" t="s">
        <v>80</v>
      </c>
      <c r="F46" s="1">
        <v>11</v>
      </c>
      <c r="G46" s="1">
        <v>498.3</v>
      </c>
      <c r="H46" s="1">
        <v>504.1</v>
      </c>
      <c r="I46" s="1">
        <v>22.173999999999999</v>
      </c>
      <c r="J46" s="1">
        <v>4514</v>
      </c>
      <c r="K46" s="1">
        <v>2.25</v>
      </c>
      <c r="L46" s="1"/>
    </row>
    <row r="47" spans="1:26">
      <c r="A47" s="1" t="s">
        <v>44</v>
      </c>
      <c r="B47" s="1" t="s">
        <v>77</v>
      </c>
      <c r="C47" s="1" t="s">
        <v>78</v>
      </c>
      <c r="D47" s="1" t="s">
        <v>79</v>
      </c>
      <c r="E47" s="1" t="s">
        <v>80</v>
      </c>
      <c r="F47" s="1">
        <v>12</v>
      </c>
      <c r="G47" s="1">
        <v>548</v>
      </c>
      <c r="H47" s="1">
        <v>553.79999999999995</v>
      </c>
      <c r="I47" s="1">
        <v>20.972000000000001</v>
      </c>
      <c r="J47" s="1">
        <v>4268</v>
      </c>
      <c r="K47" s="1">
        <v>2.1930000000000001</v>
      </c>
      <c r="L47" s="1"/>
    </row>
    <row r="48" spans="1:26">
      <c r="A48" s="1" t="s">
        <v>44</v>
      </c>
      <c r="B48" s="1" t="s">
        <v>77</v>
      </c>
      <c r="C48" s="1" t="s">
        <v>78</v>
      </c>
      <c r="D48" s="1" t="s">
        <v>79</v>
      </c>
      <c r="E48" s="1" t="s">
        <v>80</v>
      </c>
      <c r="F48" s="1">
        <v>13</v>
      </c>
      <c r="G48" s="1">
        <v>597.70000000000005</v>
      </c>
      <c r="H48" s="1">
        <v>603.6</v>
      </c>
      <c r="I48" s="1">
        <v>19.841999999999999</v>
      </c>
      <c r="J48" s="1">
        <v>4045</v>
      </c>
      <c r="K48" s="1">
        <v>2.0710000000000002</v>
      </c>
      <c r="L48" s="1"/>
    </row>
    <row r="49" spans="1:18">
      <c r="A49" s="1" t="s">
        <v>44</v>
      </c>
      <c r="B49" s="1" t="s">
        <v>77</v>
      </c>
      <c r="C49" s="1" t="s">
        <v>78</v>
      </c>
      <c r="D49" s="1" t="s">
        <v>79</v>
      </c>
      <c r="E49" s="1" t="s">
        <v>80</v>
      </c>
      <c r="F49" s="1">
        <v>14</v>
      </c>
      <c r="G49" s="1">
        <v>647.5</v>
      </c>
      <c r="H49" s="1">
        <v>653.1</v>
      </c>
      <c r="I49" s="1">
        <v>18.760000000000002</v>
      </c>
      <c r="J49" s="1">
        <v>3824</v>
      </c>
      <c r="K49" s="1">
        <v>2.097</v>
      </c>
      <c r="L49" s="1"/>
      <c r="N49" s="5">
        <f t="shared" ref="N49" si="8">AVERAGE(K40:K49)</f>
        <v>2.1301000000000005</v>
      </c>
      <c r="O49" s="5">
        <f t="shared" ref="O49" si="9">STDEV(K40:K49)</f>
        <v>6.7421476960627363E-2</v>
      </c>
      <c r="P49" s="5">
        <f t="shared" ref="P49" si="10">STDEV(K40:K49)/SQRT(10)</f>
        <v>2.1320543040814897E-2</v>
      </c>
      <c r="Q49" s="5">
        <f t="shared" ref="Q49" si="11">N49-Q$2</f>
        <v>0.18010000000000059</v>
      </c>
      <c r="R49" s="5">
        <f>N49-R$5</f>
        <v>1.9706600000000005</v>
      </c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8">
      <c r="A51" s="1" t="s">
        <v>44</v>
      </c>
      <c r="B51" s="1" t="s">
        <v>89</v>
      </c>
      <c r="C51" s="1" t="s">
        <v>90</v>
      </c>
      <c r="D51" s="1" t="s">
        <v>91</v>
      </c>
      <c r="E51" s="1" t="s">
        <v>92</v>
      </c>
      <c r="F51" s="1">
        <v>5</v>
      </c>
      <c r="G51" s="1">
        <v>199.4</v>
      </c>
      <c r="H51" s="1">
        <v>205.2</v>
      </c>
      <c r="I51" s="1">
        <v>70.097999999999999</v>
      </c>
      <c r="J51" s="1">
        <v>14228</v>
      </c>
      <c r="K51" s="1">
        <v>2.1269999999999998</v>
      </c>
    </row>
    <row r="52" spans="1:18">
      <c r="A52" s="1" t="s">
        <v>44</v>
      </c>
      <c r="B52" s="1" t="s">
        <v>89</v>
      </c>
      <c r="C52" s="1" t="s">
        <v>90</v>
      </c>
      <c r="D52" s="1" t="s">
        <v>91</v>
      </c>
      <c r="E52" s="1" t="s">
        <v>92</v>
      </c>
      <c r="F52" s="1">
        <v>6</v>
      </c>
      <c r="G52" s="1">
        <v>249.3</v>
      </c>
      <c r="H52" s="1">
        <v>255</v>
      </c>
      <c r="I52" s="1">
        <v>66.83</v>
      </c>
      <c r="J52" s="1">
        <v>13598</v>
      </c>
      <c r="K52" s="1">
        <v>2.0920000000000001</v>
      </c>
    </row>
    <row r="53" spans="1:18">
      <c r="A53" s="1" t="s">
        <v>44</v>
      </c>
      <c r="B53" s="1" t="s">
        <v>89</v>
      </c>
      <c r="C53" s="1" t="s">
        <v>90</v>
      </c>
      <c r="D53" s="1" t="s">
        <v>91</v>
      </c>
      <c r="E53" s="1" t="s">
        <v>92</v>
      </c>
      <c r="F53" s="1">
        <v>7</v>
      </c>
      <c r="G53" s="1">
        <v>299.10000000000002</v>
      </c>
      <c r="H53" s="1">
        <v>304.89999999999998</v>
      </c>
      <c r="I53" s="1">
        <v>63.411000000000001</v>
      </c>
      <c r="J53" s="1">
        <v>12907</v>
      </c>
      <c r="K53" s="1">
        <v>2.1219999999999999</v>
      </c>
    </row>
    <row r="54" spans="1:18">
      <c r="A54" s="1" t="s">
        <v>44</v>
      </c>
      <c r="B54" s="1" t="s">
        <v>89</v>
      </c>
      <c r="C54" s="1" t="s">
        <v>90</v>
      </c>
      <c r="D54" s="1" t="s">
        <v>91</v>
      </c>
      <c r="E54" s="1" t="s">
        <v>92</v>
      </c>
      <c r="F54" s="1">
        <v>8</v>
      </c>
      <c r="G54" s="1">
        <v>348.8</v>
      </c>
      <c r="H54" s="1">
        <v>354.7</v>
      </c>
      <c r="I54" s="1">
        <v>59.988999999999997</v>
      </c>
      <c r="J54" s="1">
        <v>12220</v>
      </c>
      <c r="K54" s="1">
        <v>2.2090000000000001</v>
      </c>
    </row>
    <row r="55" spans="1:18">
      <c r="A55" s="1" t="s">
        <v>44</v>
      </c>
      <c r="B55" s="1" t="s">
        <v>89</v>
      </c>
      <c r="C55" s="1" t="s">
        <v>90</v>
      </c>
      <c r="D55" s="1" t="s">
        <v>91</v>
      </c>
      <c r="E55" s="1" t="s">
        <v>92</v>
      </c>
      <c r="F55" s="1">
        <v>9</v>
      </c>
      <c r="G55" s="1">
        <v>398.6</v>
      </c>
      <c r="H55" s="1">
        <v>404.4</v>
      </c>
      <c r="I55" s="1">
        <v>56.93</v>
      </c>
      <c r="J55" s="1">
        <v>11605</v>
      </c>
      <c r="K55" s="1">
        <v>2.157</v>
      </c>
    </row>
    <row r="56" spans="1:18">
      <c r="A56" s="1" t="s">
        <v>44</v>
      </c>
      <c r="B56" s="1" t="s">
        <v>89</v>
      </c>
      <c r="C56" s="1" t="s">
        <v>90</v>
      </c>
      <c r="D56" s="1" t="s">
        <v>91</v>
      </c>
      <c r="E56" s="1" t="s">
        <v>92</v>
      </c>
      <c r="F56" s="1">
        <v>10</v>
      </c>
      <c r="G56" s="1">
        <v>448.3</v>
      </c>
      <c r="H56" s="1">
        <v>454.2</v>
      </c>
      <c r="I56" s="1">
        <v>53.927</v>
      </c>
      <c r="J56" s="1">
        <v>10986</v>
      </c>
      <c r="K56" s="1">
        <v>2.1509999999999998</v>
      </c>
    </row>
    <row r="57" spans="1:18">
      <c r="A57" s="1" t="s">
        <v>44</v>
      </c>
      <c r="B57" s="1" t="s">
        <v>89</v>
      </c>
      <c r="C57" s="1" t="s">
        <v>90</v>
      </c>
      <c r="D57" s="1" t="s">
        <v>91</v>
      </c>
      <c r="E57" s="1" t="s">
        <v>92</v>
      </c>
      <c r="F57" s="1">
        <v>11</v>
      </c>
      <c r="G57" s="1">
        <v>498.3</v>
      </c>
      <c r="H57" s="1">
        <v>503.9</v>
      </c>
      <c r="I57" s="1">
        <v>51.067</v>
      </c>
      <c r="J57" s="1">
        <v>10399</v>
      </c>
      <c r="K57" s="1">
        <v>2.1749999999999998</v>
      </c>
    </row>
    <row r="58" spans="1:18">
      <c r="A58" s="1" t="s">
        <v>44</v>
      </c>
      <c r="B58" s="1" t="s">
        <v>89</v>
      </c>
      <c r="C58" s="1" t="s">
        <v>90</v>
      </c>
      <c r="D58" s="1" t="s">
        <v>91</v>
      </c>
      <c r="E58" s="1" t="s">
        <v>92</v>
      </c>
      <c r="F58" s="1">
        <v>12</v>
      </c>
      <c r="G58" s="1">
        <v>547.79999999999995</v>
      </c>
      <c r="H58" s="1">
        <v>553.6</v>
      </c>
      <c r="I58" s="1">
        <v>48.334000000000003</v>
      </c>
      <c r="J58" s="1">
        <v>9856</v>
      </c>
      <c r="K58" s="1">
        <v>2.0979999999999999</v>
      </c>
    </row>
    <row r="59" spans="1:18">
      <c r="A59" s="1" t="s">
        <v>44</v>
      </c>
      <c r="B59" s="1" t="s">
        <v>89</v>
      </c>
      <c r="C59" s="1" t="s">
        <v>90</v>
      </c>
      <c r="D59" s="1" t="s">
        <v>91</v>
      </c>
      <c r="E59" s="1" t="s">
        <v>92</v>
      </c>
      <c r="F59" s="1">
        <v>13</v>
      </c>
      <c r="G59" s="1">
        <v>597.5</v>
      </c>
      <c r="H59" s="1">
        <v>603.4</v>
      </c>
      <c r="I59" s="1">
        <v>45.774999999999999</v>
      </c>
      <c r="J59" s="1">
        <v>9324</v>
      </c>
      <c r="K59" s="1">
        <v>2.1139999999999999</v>
      </c>
    </row>
    <row r="60" spans="1:18">
      <c r="A60" s="1" t="s">
        <v>44</v>
      </c>
      <c r="B60" s="1" t="s">
        <v>89</v>
      </c>
      <c r="C60" s="1" t="s">
        <v>90</v>
      </c>
      <c r="D60" s="1" t="s">
        <v>91</v>
      </c>
      <c r="E60" s="1" t="s">
        <v>92</v>
      </c>
      <c r="F60" s="1">
        <v>14</v>
      </c>
      <c r="G60" s="1">
        <v>647.29999999999995</v>
      </c>
      <c r="H60" s="1">
        <v>653.1</v>
      </c>
      <c r="I60" s="1">
        <v>43.323</v>
      </c>
      <c r="J60" s="1">
        <v>8814</v>
      </c>
      <c r="K60" s="1">
        <v>2.0739999999999998</v>
      </c>
      <c r="N60" s="5">
        <f t="shared" ref="N60" si="12">AVERAGE(K51:K60)</f>
        <v>2.1318999999999995</v>
      </c>
      <c r="O60" s="5">
        <f t="shared" ref="O60" si="13">STDEV(K51:K60)</f>
        <v>4.1275362573277991E-2</v>
      </c>
      <c r="P60" s="5">
        <f t="shared" ref="P60" si="14">STDEV(K51:K60)/SQRT(10)</f>
        <v>1.3052415698082701E-2</v>
      </c>
      <c r="Q60" s="5">
        <f t="shared" ref="Q60" si="15">N60-Q$2</f>
        <v>0.18189999999999951</v>
      </c>
      <c r="R60" s="5">
        <f>N60-R$5</f>
        <v>1.9724599999999994</v>
      </c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8">
      <c r="A62" s="1" t="s">
        <v>44</v>
      </c>
      <c r="B62" s="1" t="s">
        <v>96</v>
      </c>
      <c r="C62" s="1" t="s">
        <v>97</v>
      </c>
      <c r="D62" s="1" t="s">
        <v>98</v>
      </c>
      <c r="E62" s="1" t="s">
        <v>99</v>
      </c>
      <c r="F62" s="1">
        <v>5</v>
      </c>
      <c r="G62" s="1">
        <v>199.4</v>
      </c>
      <c r="H62" s="1">
        <v>205.4</v>
      </c>
      <c r="I62" s="1">
        <v>68.177999999999997</v>
      </c>
      <c r="J62" s="1">
        <v>13838</v>
      </c>
      <c r="K62" s="1">
        <v>2.161</v>
      </c>
    </row>
    <row r="63" spans="1:18">
      <c r="A63" s="1" t="s">
        <v>44</v>
      </c>
      <c r="B63" s="1" t="s">
        <v>96</v>
      </c>
      <c r="C63" s="1" t="s">
        <v>97</v>
      </c>
      <c r="D63" s="1" t="s">
        <v>98</v>
      </c>
      <c r="E63" s="1" t="s">
        <v>99</v>
      </c>
      <c r="F63" s="1">
        <v>6</v>
      </c>
      <c r="G63" s="1">
        <v>249.3</v>
      </c>
      <c r="H63" s="1">
        <v>255</v>
      </c>
      <c r="I63" s="1">
        <v>64.837999999999994</v>
      </c>
      <c r="J63" s="1">
        <v>13185</v>
      </c>
      <c r="K63" s="1">
        <v>2.2050000000000001</v>
      </c>
    </row>
    <row r="64" spans="1:18">
      <c r="A64" s="1" t="s">
        <v>44</v>
      </c>
      <c r="B64" s="1" t="s">
        <v>96</v>
      </c>
      <c r="C64" s="1" t="s">
        <v>97</v>
      </c>
      <c r="D64" s="1" t="s">
        <v>98</v>
      </c>
      <c r="E64" s="1" t="s">
        <v>99</v>
      </c>
      <c r="F64" s="1">
        <v>7</v>
      </c>
      <c r="G64" s="1">
        <v>299.3</v>
      </c>
      <c r="H64" s="1">
        <v>304.89999999999998</v>
      </c>
      <c r="I64" s="1">
        <v>61.561</v>
      </c>
      <c r="J64" s="1">
        <v>12523</v>
      </c>
      <c r="K64" s="1">
        <v>2.149</v>
      </c>
    </row>
    <row r="65" spans="1:18">
      <c r="A65" s="1" t="s">
        <v>44</v>
      </c>
      <c r="B65" s="1" t="s">
        <v>96</v>
      </c>
      <c r="C65" s="1" t="s">
        <v>97</v>
      </c>
      <c r="D65" s="1" t="s">
        <v>98</v>
      </c>
      <c r="E65" s="1" t="s">
        <v>99</v>
      </c>
      <c r="F65" s="1">
        <v>8</v>
      </c>
      <c r="G65" s="1">
        <v>348.8</v>
      </c>
      <c r="H65" s="1">
        <v>354.7</v>
      </c>
      <c r="I65" s="1">
        <v>58.237000000000002</v>
      </c>
      <c r="J65" s="1">
        <v>11847</v>
      </c>
      <c r="K65" s="1">
        <v>2.1659999999999999</v>
      </c>
    </row>
    <row r="66" spans="1:18">
      <c r="A66" s="1" t="s">
        <v>44</v>
      </c>
      <c r="B66" s="1" t="s">
        <v>96</v>
      </c>
      <c r="C66" s="1" t="s">
        <v>97</v>
      </c>
      <c r="D66" s="1" t="s">
        <v>98</v>
      </c>
      <c r="E66" s="1" t="s">
        <v>99</v>
      </c>
      <c r="F66" s="1">
        <v>9</v>
      </c>
      <c r="G66" s="1">
        <v>398.6</v>
      </c>
      <c r="H66" s="1">
        <v>404.4</v>
      </c>
      <c r="I66" s="1">
        <v>55.252000000000002</v>
      </c>
      <c r="J66" s="1">
        <v>11214</v>
      </c>
      <c r="K66" s="1">
        <v>2.2040000000000002</v>
      </c>
    </row>
    <row r="67" spans="1:18">
      <c r="A67" s="1" t="s">
        <v>44</v>
      </c>
      <c r="B67" s="1" t="s">
        <v>96</v>
      </c>
      <c r="C67" s="1" t="s">
        <v>97</v>
      </c>
      <c r="D67" s="1" t="s">
        <v>98</v>
      </c>
      <c r="E67" s="1" t="s">
        <v>99</v>
      </c>
      <c r="F67" s="1">
        <v>10</v>
      </c>
      <c r="G67" s="1">
        <v>448.3</v>
      </c>
      <c r="H67" s="1">
        <v>454.2</v>
      </c>
      <c r="I67" s="1">
        <v>52.155000000000001</v>
      </c>
      <c r="J67" s="1">
        <v>10623</v>
      </c>
      <c r="K67" s="1">
        <v>2.2189999999999999</v>
      </c>
    </row>
    <row r="68" spans="1:18">
      <c r="A68" s="1" t="s">
        <v>44</v>
      </c>
      <c r="B68" s="1" t="s">
        <v>96</v>
      </c>
      <c r="C68" s="1" t="s">
        <v>97</v>
      </c>
      <c r="D68" s="1" t="s">
        <v>98</v>
      </c>
      <c r="E68" s="1" t="s">
        <v>99</v>
      </c>
      <c r="F68" s="1">
        <v>11</v>
      </c>
      <c r="G68" s="1">
        <v>498</v>
      </c>
      <c r="H68" s="1">
        <v>503.9</v>
      </c>
      <c r="I68" s="1">
        <v>49.436999999999998</v>
      </c>
      <c r="J68" s="1">
        <v>10047</v>
      </c>
      <c r="K68" s="1">
        <v>2.1859999999999999</v>
      </c>
    </row>
    <row r="69" spans="1:18">
      <c r="A69" s="1" t="s">
        <v>44</v>
      </c>
      <c r="B69" s="1" t="s">
        <v>96</v>
      </c>
      <c r="C69" s="1" t="s">
        <v>97</v>
      </c>
      <c r="D69" s="1" t="s">
        <v>98</v>
      </c>
      <c r="E69" s="1" t="s">
        <v>99</v>
      </c>
      <c r="F69" s="1">
        <v>12</v>
      </c>
      <c r="G69" s="1">
        <v>547.79999999999995</v>
      </c>
      <c r="H69" s="1">
        <v>553.6</v>
      </c>
      <c r="I69" s="1">
        <v>46.713000000000001</v>
      </c>
      <c r="J69" s="1">
        <v>9503</v>
      </c>
      <c r="K69" s="1">
        <v>2.2519999999999998</v>
      </c>
    </row>
    <row r="70" spans="1:18">
      <c r="A70" s="1" t="s">
        <v>44</v>
      </c>
      <c r="B70" s="1" t="s">
        <v>96</v>
      </c>
      <c r="C70" s="1" t="s">
        <v>97</v>
      </c>
      <c r="D70" s="1" t="s">
        <v>98</v>
      </c>
      <c r="E70" s="1" t="s">
        <v>99</v>
      </c>
      <c r="F70" s="1">
        <v>13</v>
      </c>
      <c r="G70" s="1">
        <v>597.5</v>
      </c>
      <c r="H70" s="1">
        <v>603.4</v>
      </c>
      <c r="I70" s="1">
        <v>44.118000000000002</v>
      </c>
      <c r="J70" s="1">
        <v>8993</v>
      </c>
      <c r="K70" s="1">
        <v>2.2080000000000002</v>
      </c>
    </row>
    <row r="71" spans="1:18">
      <c r="A71" s="1" t="s">
        <v>44</v>
      </c>
      <c r="B71" s="1" t="s">
        <v>96</v>
      </c>
      <c r="C71" s="1" t="s">
        <v>97</v>
      </c>
      <c r="D71" s="1" t="s">
        <v>98</v>
      </c>
      <c r="E71" s="1" t="s">
        <v>99</v>
      </c>
      <c r="F71" s="1">
        <v>14</v>
      </c>
      <c r="G71" s="1">
        <v>647.29999999999995</v>
      </c>
      <c r="H71" s="1">
        <v>653.1</v>
      </c>
      <c r="I71" s="1">
        <v>41.765000000000001</v>
      </c>
      <c r="J71" s="1">
        <v>8499</v>
      </c>
      <c r="K71" s="1">
        <v>2.1579999999999999</v>
      </c>
      <c r="N71" s="5">
        <f t="shared" ref="N71" si="16">AVERAGE(K62:K71)</f>
        <v>2.1908000000000003</v>
      </c>
      <c r="O71" s="5">
        <f t="shared" ref="O71" si="17">STDEV(K62:K71)</f>
        <v>3.2594478059941354E-2</v>
      </c>
      <c r="P71" s="5">
        <f t="shared" ref="P71" si="18">STDEV(K62:K71)/SQRT(10)</f>
        <v>1.0307278981380091E-2</v>
      </c>
      <c r="Q71" s="5">
        <f t="shared" ref="Q71" si="19">N71-Q$2</f>
        <v>0.24080000000000035</v>
      </c>
      <c r="R71" s="5">
        <f>N71-R$5</f>
        <v>2.0313600000000003</v>
      </c>
    </row>
    <row r="72" spans="1:18">
      <c r="G72"/>
      <c r="H72"/>
    </row>
    <row r="73" spans="1:18">
      <c r="A73" s="1" t="s">
        <v>44</v>
      </c>
      <c r="B73" s="1" t="s">
        <v>53</v>
      </c>
      <c r="C73" s="1" t="s">
        <v>54</v>
      </c>
      <c r="D73" s="1" t="s">
        <v>55</v>
      </c>
      <c r="E73" s="1" t="s">
        <v>56</v>
      </c>
      <c r="F73" s="1">
        <v>5</v>
      </c>
      <c r="G73" s="1">
        <v>199.6</v>
      </c>
      <c r="H73" s="1">
        <v>205.4</v>
      </c>
      <c r="I73" s="1">
        <v>71.438000000000002</v>
      </c>
      <c r="J73" s="1">
        <v>14523</v>
      </c>
      <c r="K73" s="1">
        <v>-2.7360000000000002</v>
      </c>
    </row>
    <row r="74" spans="1:18">
      <c r="A74" s="1" t="s">
        <v>44</v>
      </c>
      <c r="B74" s="1" t="s">
        <v>53</v>
      </c>
      <c r="C74" s="1" t="s">
        <v>54</v>
      </c>
      <c r="D74" s="1" t="s">
        <v>55</v>
      </c>
      <c r="E74" s="1" t="s">
        <v>56</v>
      </c>
      <c r="F74" s="1">
        <v>6</v>
      </c>
      <c r="G74" s="1">
        <v>249.3</v>
      </c>
      <c r="H74" s="1">
        <v>255.2</v>
      </c>
      <c r="I74" s="1">
        <v>68.019000000000005</v>
      </c>
      <c r="J74" s="1">
        <v>13849</v>
      </c>
      <c r="K74" s="1">
        <v>-2.7850000000000001</v>
      </c>
    </row>
    <row r="75" spans="1:18">
      <c r="A75" s="1" t="s">
        <v>44</v>
      </c>
      <c r="B75" s="1" t="s">
        <v>53</v>
      </c>
      <c r="C75" s="1" t="s">
        <v>54</v>
      </c>
      <c r="D75" s="1" t="s">
        <v>55</v>
      </c>
      <c r="E75" s="1" t="s">
        <v>56</v>
      </c>
      <c r="F75" s="1">
        <v>7</v>
      </c>
      <c r="G75" s="1">
        <v>299.3</v>
      </c>
      <c r="H75" s="1">
        <v>305.10000000000002</v>
      </c>
      <c r="I75" s="1">
        <v>64.531999999999996</v>
      </c>
      <c r="J75" s="1">
        <v>13147</v>
      </c>
      <c r="K75" s="1">
        <v>-2.794</v>
      </c>
    </row>
    <row r="76" spans="1:18">
      <c r="A76" s="1" t="s">
        <v>44</v>
      </c>
      <c r="B76" s="1" t="s">
        <v>53</v>
      </c>
      <c r="C76" s="1" t="s">
        <v>54</v>
      </c>
      <c r="D76" s="1" t="s">
        <v>55</v>
      </c>
      <c r="E76" s="1" t="s">
        <v>56</v>
      </c>
      <c r="F76" s="1">
        <v>8</v>
      </c>
      <c r="G76" s="1">
        <v>348.8</v>
      </c>
      <c r="H76" s="1">
        <v>354.7</v>
      </c>
      <c r="I76" s="1">
        <v>61.094000000000001</v>
      </c>
      <c r="J76" s="1">
        <v>12448</v>
      </c>
      <c r="K76" s="1">
        <v>-2.7679999999999998</v>
      </c>
    </row>
    <row r="77" spans="1:18">
      <c r="A77" s="1" t="s">
        <v>44</v>
      </c>
      <c r="B77" s="1" t="s">
        <v>53</v>
      </c>
      <c r="C77" s="1" t="s">
        <v>54</v>
      </c>
      <c r="D77" s="1" t="s">
        <v>55</v>
      </c>
      <c r="E77" s="1" t="s">
        <v>56</v>
      </c>
      <c r="F77" s="1">
        <v>9</v>
      </c>
      <c r="G77" s="1">
        <v>398.8</v>
      </c>
      <c r="H77" s="1">
        <v>404.4</v>
      </c>
      <c r="I77" s="1">
        <v>57.719000000000001</v>
      </c>
      <c r="J77" s="1">
        <v>11760</v>
      </c>
      <c r="K77" s="1">
        <v>-2.802</v>
      </c>
    </row>
    <row r="78" spans="1:18">
      <c r="A78" s="1" t="s">
        <v>44</v>
      </c>
      <c r="B78" s="1" t="s">
        <v>53</v>
      </c>
      <c r="C78" s="1" t="s">
        <v>54</v>
      </c>
      <c r="D78" s="1" t="s">
        <v>55</v>
      </c>
      <c r="E78" s="1" t="s">
        <v>56</v>
      </c>
      <c r="F78" s="1">
        <v>10</v>
      </c>
      <c r="G78" s="1">
        <v>448.5</v>
      </c>
      <c r="H78" s="1">
        <v>454.2</v>
      </c>
      <c r="I78" s="1">
        <v>54.548999999999999</v>
      </c>
      <c r="J78" s="1">
        <v>11128</v>
      </c>
      <c r="K78" s="1">
        <v>-2.7090000000000001</v>
      </c>
    </row>
    <row r="79" spans="1:18">
      <c r="A79" s="1" t="s">
        <v>44</v>
      </c>
      <c r="B79" s="1" t="s">
        <v>53</v>
      </c>
      <c r="C79" s="1" t="s">
        <v>54</v>
      </c>
      <c r="D79" s="1" t="s">
        <v>55</v>
      </c>
      <c r="E79" s="1" t="s">
        <v>56</v>
      </c>
      <c r="F79" s="1">
        <v>11</v>
      </c>
      <c r="G79" s="1">
        <v>498.3</v>
      </c>
      <c r="H79" s="1">
        <v>503.9</v>
      </c>
      <c r="I79" s="1">
        <v>51.575000000000003</v>
      </c>
      <c r="J79" s="1">
        <v>10516</v>
      </c>
      <c r="K79" s="1">
        <v>-2.7120000000000002</v>
      </c>
    </row>
    <row r="80" spans="1:18">
      <c r="A80" s="1" t="s">
        <v>44</v>
      </c>
      <c r="B80" s="1" t="s">
        <v>53</v>
      </c>
      <c r="C80" s="1" t="s">
        <v>54</v>
      </c>
      <c r="D80" s="1" t="s">
        <v>55</v>
      </c>
      <c r="E80" s="1" t="s">
        <v>56</v>
      </c>
      <c r="F80" s="1">
        <v>12</v>
      </c>
      <c r="G80" s="1">
        <v>548</v>
      </c>
      <c r="H80" s="1">
        <v>553.6</v>
      </c>
      <c r="I80" s="1">
        <v>48.718000000000004</v>
      </c>
      <c r="J80" s="1">
        <v>9943</v>
      </c>
      <c r="K80" s="1">
        <v>-2.7480000000000002</v>
      </c>
    </row>
    <row r="81" spans="1:18">
      <c r="A81" s="1" t="s">
        <v>44</v>
      </c>
      <c r="B81" s="1" t="s">
        <v>53</v>
      </c>
      <c r="C81" s="1" t="s">
        <v>54</v>
      </c>
      <c r="D81" s="1" t="s">
        <v>55</v>
      </c>
      <c r="E81" s="1" t="s">
        <v>56</v>
      </c>
      <c r="F81" s="1">
        <v>13</v>
      </c>
      <c r="G81" s="1">
        <v>597.5</v>
      </c>
      <c r="H81" s="1">
        <v>603.4</v>
      </c>
      <c r="I81" s="1">
        <v>46.091999999999999</v>
      </c>
      <c r="J81" s="1">
        <v>9397</v>
      </c>
      <c r="K81" s="1">
        <v>-2.73</v>
      </c>
    </row>
    <row r="82" spans="1:18">
      <c r="A82" s="1" t="s">
        <v>44</v>
      </c>
      <c r="B82" s="1" t="s">
        <v>53</v>
      </c>
      <c r="C82" s="1" t="s">
        <v>54</v>
      </c>
      <c r="D82" s="1" t="s">
        <v>55</v>
      </c>
      <c r="E82" s="1" t="s">
        <v>56</v>
      </c>
      <c r="F82" s="1">
        <v>14</v>
      </c>
      <c r="G82" s="1">
        <v>647.29999999999995</v>
      </c>
      <c r="H82" s="1">
        <v>653.1</v>
      </c>
      <c r="I82" s="1">
        <v>43.558999999999997</v>
      </c>
      <c r="J82" s="1">
        <v>8896</v>
      </c>
      <c r="K82" s="1">
        <v>-2.718</v>
      </c>
      <c r="N82" s="5">
        <f t="shared" ref="N82" si="20">AVERAGE(K73:K82)</f>
        <v>-2.7502000000000004</v>
      </c>
      <c r="O82" s="5">
        <f t="shared" ref="O82" si="21">STDEV(K73:K82)</f>
        <v>3.4860993802370108E-2</v>
      </c>
      <c r="P82" s="5">
        <f t="shared" ref="P82" si="22">STDEV(K73:K82)/SQRT(10)</f>
        <v>1.1024014191250332E-2</v>
      </c>
      <c r="Q82" s="5"/>
      <c r="R82" s="5">
        <f t="shared" ref="R82" si="23">N82-R$5</f>
        <v>-2.9096400000000004</v>
      </c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8">
      <c r="A84" s="1" t="s">
        <v>44</v>
      </c>
      <c r="B84" s="1" t="s">
        <v>57</v>
      </c>
      <c r="C84" s="1" t="s">
        <v>58</v>
      </c>
      <c r="D84" s="1" t="s">
        <v>59</v>
      </c>
      <c r="E84" s="1" t="s">
        <v>60</v>
      </c>
      <c r="F84" s="1">
        <v>5</v>
      </c>
      <c r="G84" s="1">
        <v>199.6</v>
      </c>
      <c r="H84" s="1">
        <v>205.4</v>
      </c>
      <c r="I84" s="1">
        <v>76.337999999999994</v>
      </c>
      <c r="J84" s="1">
        <v>15514</v>
      </c>
      <c r="K84" s="1">
        <v>-2.6309999999999998</v>
      </c>
    </row>
    <row r="85" spans="1:18">
      <c r="A85" s="1" t="s">
        <v>44</v>
      </c>
      <c r="B85" s="1" t="s">
        <v>57</v>
      </c>
      <c r="C85" s="1" t="s">
        <v>58</v>
      </c>
      <c r="D85" s="1" t="s">
        <v>59</v>
      </c>
      <c r="E85" s="1" t="s">
        <v>60</v>
      </c>
      <c r="F85" s="1">
        <v>6</v>
      </c>
      <c r="G85" s="1">
        <v>249.3</v>
      </c>
      <c r="H85" s="1">
        <v>255.2</v>
      </c>
      <c r="I85" s="1">
        <v>72.454999999999998</v>
      </c>
      <c r="J85" s="1">
        <v>14773</v>
      </c>
      <c r="K85" s="1">
        <v>-2.5859999999999999</v>
      </c>
    </row>
    <row r="86" spans="1:18">
      <c r="A86" s="1" t="s">
        <v>44</v>
      </c>
      <c r="B86" s="1" t="s">
        <v>57</v>
      </c>
      <c r="C86" s="1" t="s">
        <v>58</v>
      </c>
      <c r="D86" s="1" t="s">
        <v>59</v>
      </c>
      <c r="E86" s="1" t="s">
        <v>60</v>
      </c>
      <c r="F86" s="1">
        <v>7</v>
      </c>
      <c r="G86" s="1">
        <v>299.3</v>
      </c>
      <c r="H86" s="1">
        <v>305.10000000000002</v>
      </c>
      <c r="I86" s="1">
        <v>68.716999999999999</v>
      </c>
      <c r="J86" s="1">
        <v>14011</v>
      </c>
      <c r="K86" s="1">
        <v>-2.621</v>
      </c>
    </row>
    <row r="87" spans="1:18">
      <c r="A87" s="1" t="s">
        <v>44</v>
      </c>
      <c r="B87" s="1" t="s">
        <v>57</v>
      </c>
      <c r="C87" s="1" t="s">
        <v>58</v>
      </c>
      <c r="D87" s="1" t="s">
        <v>59</v>
      </c>
      <c r="E87" s="1" t="s">
        <v>60</v>
      </c>
      <c r="F87" s="1">
        <v>8</v>
      </c>
      <c r="G87" s="1">
        <v>348.8</v>
      </c>
      <c r="H87" s="1">
        <v>354.7</v>
      </c>
      <c r="I87" s="1">
        <v>65.066999999999993</v>
      </c>
      <c r="J87" s="1">
        <v>13271</v>
      </c>
      <c r="K87" s="1">
        <v>-2.625</v>
      </c>
    </row>
    <row r="88" spans="1:18">
      <c r="A88" s="1" t="s">
        <v>44</v>
      </c>
      <c r="B88" s="1" t="s">
        <v>57</v>
      </c>
      <c r="C88" s="1" t="s">
        <v>58</v>
      </c>
      <c r="D88" s="1" t="s">
        <v>59</v>
      </c>
      <c r="E88" s="1" t="s">
        <v>60</v>
      </c>
      <c r="F88" s="1">
        <v>9</v>
      </c>
      <c r="G88" s="1">
        <v>398.8</v>
      </c>
      <c r="H88" s="1">
        <v>404.4</v>
      </c>
      <c r="I88" s="1">
        <v>61.517000000000003</v>
      </c>
      <c r="J88" s="1">
        <v>12551</v>
      </c>
      <c r="K88" s="1">
        <v>-2.625</v>
      </c>
    </row>
    <row r="89" spans="1:18">
      <c r="A89" s="1" t="s">
        <v>44</v>
      </c>
      <c r="B89" s="1" t="s">
        <v>57</v>
      </c>
      <c r="C89" s="1" t="s">
        <v>58</v>
      </c>
      <c r="D89" s="1" t="s">
        <v>59</v>
      </c>
      <c r="E89" s="1" t="s">
        <v>60</v>
      </c>
      <c r="F89" s="1">
        <v>10</v>
      </c>
      <c r="G89" s="1">
        <v>448.5</v>
      </c>
      <c r="H89" s="1">
        <v>454.4</v>
      </c>
      <c r="I89" s="1">
        <v>58.204999999999998</v>
      </c>
      <c r="J89" s="1">
        <v>11852</v>
      </c>
      <c r="K89" s="1">
        <v>-2.6030000000000002</v>
      </c>
    </row>
    <row r="90" spans="1:18">
      <c r="A90" s="1" t="s">
        <v>44</v>
      </c>
      <c r="B90" s="1" t="s">
        <v>57</v>
      </c>
      <c r="C90" s="1" t="s">
        <v>58</v>
      </c>
      <c r="D90" s="1" t="s">
        <v>59</v>
      </c>
      <c r="E90" s="1" t="s">
        <v>60</v>
      </c>
      <c r="F90" s="1">
        <v>11</v>
      </c>
      <c r="G90" s="1">
        <v>498.3</v>
      </c>
      <c r="H90" s="1">
        <v>503.9</v>
      </c>
      <c r="I90" s="1">
        <v>55.034999999999997</v>
      </c>
      <c r="J90" s="1">
        <v>11218</v>
      </c>
      <c r="K90" s="1">
        <v>-2.6360000000000001</v>
      </c>
    </row>
    <row r="91" spans="1:18">
      <c r="A91" s="1" t="s">
        <v>44</v>
      </c>
      <c r="B91" s="1" t="s">
        <v>57</v>
      </c>
      <c r="C91" s="1" t="s">
        <v>58</v>
      </c>
      <c r="D91" s="1" t="s">
        <v>59</v>
      </c>
      <c r="E91" s="1" t="s">
        <v>60</v>
      </c>
      <c r="F91" s="1">
        <v>12</v>
      </c>
      <c r="G91" s="1">
        <v>547.79999999999995</v>
      </c>
      <c r="H91" s="1">
        <v>553.6</v>
      </c>
      <c r="I91" s="1">
        <v>52.057000000000002</v>
      </c>
      <c r="J91" s="1">
        <v>10615</v>
      </c>
      <c r="K91" s="1">
        <v>-2.6349999999999998</v>
      </c>
    </row>
    <row r="92" spans="1:18">
      <c r="A92" s="1" t="s">
        <v>44</v>
      </c>
      <c r="B92" s="1" t="s">
        <v>57</v>
      </c>
      <c r="C92" s="1" t="s">
        <v>58</v>
      </c>
      <c r="D92" s="1" t="s">
        <v>59</v>
      </c>
      <c r="E92" s="1" t="s">
        <v>60</v>
      </c>
      <c r="F92" s="1">
        <v>13</v>
      </c>
      <c r="G92" s="1">
        <v>597.5</v>
      </c>
      <c r="H92" s="1">
        <v>603.4</v>
      </c>
      <c r="I92" s="1">
        <v>49.192</v>
      </c>
      <c r="J92" s="1">
        <v>10034</v>
      </c>
      <c r="K92" s="1">
        <v>-2.6480000000000001</v>
      </c>
    </row>
    <row r="93" spans="1:18">
      <c r="A93" s="1" t="s">
        <v>44</v>
      </c>
      <c r="B93" s="1" t="s">
        <v>57</v>
      </c>
      <c r="C93" s="1" t="s">
        <v>58</v>
      </c>
      <c r="D93" s="1" t="s">
        <v>59</v>
      </c>
      <c r="E93" s="1" t="s">
        <v>60</v>
      </c>
      <c r="F93" s="1">
        <v>14</v>
      </c>
      <c r="G93" s="1">
        <v>647.29999999999995</v>
      </c>
      <c r="H93" s="1">
        <v>653.1</v>
      </c>
      <c r="I93" s="1">
        <v>46.493000000000002</v>
      </c>
      <c r="J93" s="1">
        <v>9487</v>
      </c>
      <c r="K93" s="1">
        <v>-2.657</v>
      </c>
      <c r="N93" s="5">
        <f t="shared" ref="N93" si="24">AVERAGE(K84:K93)</f>
        <v>-2.6266999999999996</v>
      </c>
      <c r="O93" s="5">
        <f t="shared" ref="O93" si="25">STDEV(K84:K93)</f>
        <v>2.0553723642093576E-2</v>
      </c>
      <c r="P93" s="5">
        <f t="shared" ref="P93" si="26">STDEV(K84:K93)/SQRT(10)</f>
        <v>6.4996581106667164E-3</v>
      </c>
      <c r="Q93" s="5"/>
      <c r="R93" s="5">
        <f t="shared" ref="R93" si="27">N93-R$5</f>
        <v>-2.7861399999999996</v>
      </c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8">
      <c r="A95" s="1" t="s">
        <v>44</v>
      </c>
      <c r="B95" s="1" t="s">
        <v>73</v>
      </c>
      <c r="C95" s="1" t="s">
        <v>74</v>
      </c>
      <c r="D95" s="1" t="s">
        <v>75</v>
      </c>
      <c r="E95" s="1" t="s">
        <v>76</v>
      </c>
      <c r="F95" s="1">
        <v>5</v>
      </c>
      <c r="G95" s="1">
        <v>199.6</v>
      </c>
      <c r="H95" s="1">
        <v>205.4</v>
      </c>
      <c r="I95" s="1">
        <v>78.900999999999996</v>
      </c>
      <c r="J95" s="1">
        <v>16003</v>
      </c>
      <c r="K95" s="1">
        <v>-2.6539999999999999</v>
      </c>
    </row>
    <row r="96" spans="1:18">
      <c r="A96" s="1" t="s">
        <v>44</v>
      </c>
      <c r="B96" s="1" t="s">
        <v>73</v>
      </c>
      <c r="C96" s="1" t="s">
        <v>74</v>
      </c>
      <c r="D96" s="1" t="s">
        <v>75</v>
      </c>
      <c r="E96" s="1" t="s">
        <v>76</v>
      </c>
      <c r="F96" s="1">
        <v>6</v>
      </c>
      <c r="G96" s="1">
        <v>249.3</v>
      </c>
      <c r="H96" s="1">
        <v>255.2</v>
      </c>
      <c r="I96" s="1">
        <v>75.03</v>
      </c>
      <c r="J96" s="1">
        <v>15263</v>
      </c>
      <c r="K96" s="1">
        <v>-2.6589999999999998</v>
      </c>
    </row>
    <row r="97" spans="1:18">
      <c r="A97" s="1" t="s">
        <v>44</v>
      </c>
      <c r="B97" s="1" t="s">
        <v>73</v>
      </c>
      <c r="C97" s="1" t="s">
        <v>74</v>
      </c>
      <c r="D97" s="1" t="s">
        <v>75</v>
      </c>
      <c r="E97" s="1" t="s">
        <v>76</v>
      </c>
      <c r="F97" s="1">
        <v>7</v>
      </c>
      <c r="G97" s="1">
        <v>299.3</v>
      </c>
      <c r="H97" s="1">
        <v>305.10000000000002</v>
      </c>
      <c r="I97" s="1">
        <v>71.066000000000003</v>
      </c>
      <c r="J97" s="1">
        <v>14462</v>
      </c>
      <c r="K97" s="1">
        <v>-2.6869999999999998</v>
      </c>
    </row>
    <row r="98" spans="1:18">
      <c r="A98" s="1" t="s">
        <v>44</v>
      </c>
      <c r="B98" s="1" t="s">
        <v>73</v>
      </c>
      <c r="C98" s="1" t="s">
        <v>74</v>
      </c>
      <c r="D98" s="1" t="s">
        <v>75</v>
      </c>
      <c r="E98" s="1" t="s">
        <v>76</v>
      </c>
      <c r="F98" s="1">
        <v>8</v>
      </c>
      <c r="G98" s="1">
        <v>348.8</v>
      </c>
      <c r="H98" s="1">
        <v>354.7</v>
      </c>
      <c r="I98" s="1">
        <v>67.394000000000005</v>
      </c>
      <c r="J98" s="1">
        <v>13706</v>
      </c>
      <c r="K98" s="1">
        <v>-2.7120000000000002</v>
      </c>
    </row>
    <row r="99" spans="1:18">
      <c r="A99" s="1" t="s">
        <v>44</v>
      </c>
      <c r="B99" s="1" t="s">
        <v>73</v>
      </c>
      <c r="C99" s="1" t="s">
        <v>74</v>
      </c>
      <c r="D99" s="1" t="s">
        <v>75</v>
      </c>
      <c r="E99" s="1" t="s">
        <v>76</v>
      </c>
      <c r="F99" s="1">
        <v>9</v>
      </c>
      <c r="G99" s="1">
        <v>398.6</v>
      </c>
      <c r="H99" s="1">
        <v>404.4</v>
      </c>
      <c r="I99" s="1">
        <v>63.648000000000003</v>
      </c>
      <c r="J99" s="1">
        <v>12970</v>
      </c>
      <c r="K99" s="1">
        <v>-2.7090000000000001</v>
      </c>
    </row>
    <row r="100" spans="1:18">
      <c r="A100" s="1" t="s">
        <v>44</v>
      </c>
      <c r="B100" s="1" t="s">
        <v>73</v>
      </c>
      <c r="C100" s="1" t="s">
        <v>74</v>
      </c>
      <c r="D100" s="1" t="s">
        <v>75</v>
      </c>
      <c r="E100" s="1" t="s">
        <v>76</v>
      </c>
      <c r="F100" s="1">
        <v>10</v>
      </c>
      <c r="G100" s="1">
        <v>448.3</v>
      </c>
      <c r="H100" s="1">
        <v>454.2</v>
      </c>
      <c r="I100" s="1">
        <v>60.287999999999997</v>
      </c>
      <c r="J100" s="1">
        <v>12290</v>
      </c>
      <c r="K100" s="1">
        <v>-2.71</v>
      </c>
    </row>
    <row r="101" spans="1:18">
      <c r="A101" s="1" t="s">
        <v>44</v>
      </c>
      <c r="B101" s="1" t="s">
        <v>73</v>
      </c>
      <c r="C101" s="1" t="s">
        <v>74</v>
      </c>
      <c r="D101" s="1" t="s">
        <v>75</v>
      </c>
      <c r="E101" s="1" t="s">
        <v>76</v>
      </c>
      <c r="F101" s="1">
        <v>11</v>
      </c>
      <c r="G101" s="1">
        <v>498</v>
      </c>
      <c r="H101" s="1">
        <v>503.9</v>
      </c>
      <c r="I101" s="1">
        <v>56.999000000000002</v>
      </c>
      <c r="J101" s="1">
        <v>11610</v>
      </c>
      <c r="K101" s="1">
        <v>-2.6819999999999999</v>
      </c>
    </row>
    <row r="102" spans="1:18">
      <c r="A102" s="1" t="s">
        <v>44</v>
      </c>
      <c r="B102" s="1" t="s">
        <v>73</v>
      </c>
      <c r="C102" s="1" t="s">
        <v>74</v>
      </c>
      <c r="D102" s="1" t="s">
        <v>75</v>
      </c>
      <c r="E102" s="1" t="s">
        <v>76</v>
      </c>
      <c r="F102" s="1">
        <v>12</v>
      </c>
      <c r="G102" s="1">
        <v>547.79999999999995</v>
      </c>
      <c r="H102" s="1">
        <v>553.6</v>
      </c>
      <c r="I102" s="1">
        <v>53.686</v>
      </c>
      <c r="J102" s="1">
        <v>10955</v>
      </c>
      <c r="K102" s="1">
        <v>-2.657</v>
      </c>
    </row>
    <row r="103" spans="1:18">
      <c r="A103" s="1" t="s">
        <v>44</v>
      </c>
      <c r="B103" s="1" t="s">
        <v>73</v>
      </c>
      <c r="C103" s="1" t="s">
        <v>74</v>
      </c>
      <c r="D103" s="1" t="s">
        <v>75</v>
      </c>
      <c r="E103" s="1" t="s">
        <v>76</v>
      </c>
      <c r="F103" s="1">
        <v>13</v>
      </c>
      <c r="G103" s="1">
        <v>597.5</v>
      </c>
      <c r="H103" s="1">
        <v>603.4</v>
      </c>
      <c r="I103" s="1">
        <v>50.814</v>
      </c>
      <c r="J103" s="1">
        <v>10364</v>
      </c>
      <c r="K103" s="1">
        <v>-2.6920000000000002</v>
      </c>
    </row>
    <row r="104" spans="1:18">
      <c r="A104" s="1" t="s">
        <v>44</v>
      </c>
      <c r="B104" s="1" t="s">
        <v>73</v>
      </c>
      <c r="C104" s="1" t="s">
        <v>74</v>
      </c>
      <c r="D104" s="1" t="s">
        <v>75</v>
      </c>
      <c r="E104" s="1" t="s">
        <v>76</v>
      </c>
      <c r="F104" s="1">
        <v>14</v>
      </c>
      <c r="G104" s="1">
        <v>647.29999999999995</v>
      </c>
      <c r="H104" s="1">
        <v>653.1</v>
      </c>
      <c r="I104" s="1">
        <v>48.134999999999998</v>
      </c>
      <c r="J104" s="1">
        <v>9799</v>
      </c>
      <c r="K104" s="1">
        <v>-2.6819999999999999</v>
      </c>
      <c r="N104" s="5">
        <f t="shared" ref="N104" si="28">AVERAGE(K95:K104)</f>
        <v>-2.6843999999999997</v>
      </c>
      <c r="O104" s="5">
        <f t="shared" ref="O104" si="29">STDEV(K95:K104)</f>
        <v>2.2157015442819377E-2</v>
      </c>
      <c r="P104" s="5">
        <f t="shared" ref="P104" si="30">STDEV(K95:K104)/SQRT(10)</f>
        <v>7.00666349508335E-3</v>
      </c>
      <c r="Q104" s="5"/>
      <c r="R104" s="5">
        <f t="shared" ref="R104" si="31">N104-R$5</f>
        <v>-2.8438399999999997</v>
      </c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8">
      <c r="A106" s="1" t="s">
        <v>44</v>
      </c>
      <c r="B106" s="1" t="s">
        <v>81</v>
      </c>
      <c r="C106" s="1" t="s">
        <v>82</v>
      </c>
      <c r="D106" s="1" t="s">
        <v>83</v>
      </c>
      <c r="E106" s="1" t="s">
        <v>84</v>
      </c>
      <c r="F106" s="1">
        <v>5</v>
      </c>
      <c r="G106" s="1">
        <v>199.4</v>
      </c>
      <c r="H106" s="1">
        <v>205.2</v>
      </c>
      <c r="I106" s="1">
        <v>96.438999999999993</v>
      </c>
      <c r="J106" s="1">
        <v>19598</v>
      </c>
      <c r="K106" s="1">
        <v>-2.621</v>
      </c>
    </row>
    <row r="107" spans="1:18">
      <c r="A107" s="1" t="s">
        <v>44</v>
      </c>
      <c r="B107" s="1" t="s">
        <v>81</v>
      </c>
      <c r="C107" s="1" t="s">
        <v>82</v>
      </c>
      <c r="D107" s="1" t="s">
        <v>83</v>
      </c>
      <c r="E107" s="1" t="s">
        <v>84</v>
      </c>
      <c r="F107" s="1">
        <v>6</v>
      </c>
      <c r="G107" s="1">
        <v>249.3</v>
      </c>
      <c r="H107" s="1">
        <v>255</v>
      </c>
      <c r="I107" s="1">
        <v>91.83</v>
      </c>
      <c r="J107" s="1">
        <v>18717</v>
      </c>
      <c r="K107" s="1">
        <v>-2.6789999999999998</v>
      </c>
    </row>
    <row r="108" spans="1:18">
      <c r="A108" s="1" t="s">
        <v>44</v>
      </c>
      <c r="B108" s="1" t="s">
        <v>81</v>
      </c>
      <c r="C108" s="1" t="s">
        <v>82</v>
      </c>
      <c r="D108" s="1" t="s">
        <v>83</v>
      </c>
      <c r="E108" s="1" t="s">
        <v>84</v>
      </c>
      <c r="F108" s="1">
        <v>7</v>
      </c>
      <c r="G108" s="1">
        <v>299.10000000000002</v>
      </c>
      <c r="H108" s="1">
        <v>304.89999999999998</v>
      </c>
      <c r="I108" s="1">
        <v>87.23</v>
      </c>
      <c r="J108" s="1">
        <v>17766</v>
      </c>
      <c r="K108" s="1">
        <v>-2.702</v>
      </c>
    </row>
    <row r="109" spans="1:18">
      <c r="A109" s="1" t="s">
        <v>44</v>
      </c>
      <c r="B109" s="1" t="s">
        <v>81</v>
      </c>
      <c r="C109" s="1" t="s">
        <v>82</v>
      </c>
      <c r="D109" s="1" t="s">
        <v>83</v>
      </c>
      <c r="E109" s="1" t="s">
        <v>84</v>
      </c>
      <c r="F109" s="1">
        <v>8</v>
      </c>
      <c r="G109" s="1">
        <v>348.8</v>
      </c>
      <c r="H109" s="1">
        <v>354.5</v>
      </c>
      <c r="I109" s="1">
        <v>82.685000000000002</v>
      </c>
      <c r="J109" s="1">
        <v>16825</v>
      </c>
      <c r="K109" s="1">
        <v>-2.6869999999999998</v>
      </c>
    </row>
    <row r="110" spans="1:18">
      <c r="A110" s="1" t="s">
        <v>44</v>
      </c>
      <c r="B110" s="1" t="s">
        <v>81</v>
      </c>
      <c r="C110" s="1" t="s">
        <v>82</v>
      </c>
      <c r="D110" s="1" t="s">
        <v>83</v>
      </c>
      <c r="E110" s="1" t="s">
        <v>84</v>
      </c>
      <c r="F110" s="1">
        <v>9</v>
      </c>
      <c r="G110" s="1">
        <v>398.6</v>
      </c>
      <c r="H110" s="1">
        <v>404.2</v>
      </c>
      <c r="I110" s="1">
        <v>78.260000000000005</v>
      </c>
      <c r="J110" s="1">
        <v>15921</v>
      </c>
      <c r="K110" s="1">
        <v>-2.73</v>
      </c>
    </row>
    <row r="111" spans="1:18">
      <c r="A111" s="1" t="s">
        <v>44</v>
      </c>
      <c r="B111" s="1" t="s">
        <v>81</v>
      </c>
      <c r="C111" s="1" t="s">
        <v>82</v>
      </c>
      <c r="D111" s="1" t="s">
        <v>83</v>
      </c>
      <c r="E111" s="1" t="s">
        <v>84</v>
      </c>
      <c r="F111" s="1">
        <v>10</v>
      </c>
      <c r="G111" s="1">
        <v>448.3</v>
      </c>
      <c r="H111" s="1">
        <v>453.9</v>
      </c>
      <c r="I111" s="1">
        <v>74.036000000000001</v>
      </c>
      <c r="J111" s="1">
        <v>15057</v>
      </c>
      <c r="K111" s="1">
        <v>-2.7440000000000002</v>
      </c>
    </row>
    <row r="112" spans="1:18">
      <c r="A112" s="1" t="s">
        <v>44</v>
      </c>
      <c r="B112" s="1" t="s">
        <v>81</v>
      </c>
      <c r="C112" s="1" t="s">
        <v>82</v>
      </c>
      <c r="D112" s="1" t="s">
        <v>83</v>
      </c>
      <c r="E112" s="1" t="s">
        <v>84</v>
      </c>
      <c r="F112" s="1">
        <v>11</v>
      </c>
      <c r="G112" s="1">
        <v>498</v>
      </c>
      <c r="H112" s="1">
        <v>503.9</v>
      </c>
      <c r="I112" s="1">
        <v>69.956999999999994</v>
      </c>
      <c r="J112" s="1">
        <v>14237</v>
      </c>
      <c r="K112" s="1">
        <v>-2.7</v>
      </c>
    </row>
    <row r="113" spans="1:18">
      <c r="A113" s="1" t="s">
        <v>44</v>
      </c>
      <c r="B113" s="1" t="s">
        <v>81</v>
      </c>
      <c r="C113" s="1" t="s">
        <v>82</v>
      </c>
      <c r="D113" s="1" t="s">
        <v>83</v>
      </c>
      <c r="E113" s="1" t="s">
        <v>84</v>
      </c>
      <c r="F113" s="1">
        <v>12</v>
      </c>
      <c r="G113" s="1">
        <v>547.79999999999995</v>
      </c>
      <c r="H113" s="1">
        <v>553.6</v>
      </c>
      <c r="I113" s="1">
        <v>66.162999999999997</v>
      </c>
      <c r="J113" s="1">
        <v>13448</v>
      </c>
      <c r="K113" s="1">
        <v>-2.6920000000000002</v>
      </c>
    </row>
    <row r="114" spans="1:18">
      <c r="A114" s="1" t="s">
        <v>44</v>
      </c>
      <c r="B114" s="1" t="s">
        <v>81</v>
      </c>
      <c r="C114" s="1" t="s">
        <v>82</v>
      </c>
      <c r="D114" s="1" t="s">
        <v>83</v>
      </c>
      <c r="E114" s="1" t="s">
        <v>84</v>
      </c>
      <c r="F114" s="1">
        <v>13</v>
      </c>
      <c r="G114" s="1">
        <v>597.5</v>
      </c>
      <c r="H114" s="1">
        <v>603.20000000000005</v>
      </c>
      <c r="I114" s="1">
        <v>62.51</v>
      </c>
      <c r="J114" s="1">
        <v>12718</v>
      </c>
      <c r="K114" s="1">
        <v>-2.72</v>
      </c>
    </row>
    <row r="115" spans="1:18">
      <c r="A115" s="1" t="s">
        <v>44</v>
      </c>
      <c r="B115" s="1" t="s">
        <v>81</v>
      </c>
      <c r="C115" s="1" t="s">
        <v>82</v>
      </c>
      <c r="D115" s="1" t="s">
        <v>83</v>
      </c>
      <c r="E115" s="1" t="s">
        <v>84</v>
      </c>
      <c r="F115" s="1">
        <v>14</v>
      </c>
      <c r="G115" s="1">
        <v>647.29999999999995</v>
      </c>
      <c r="H115" s="1">
        <v>652.9</v>
      </c>
      <c r="I115" s="1">
        <v>59.164999999999999</v>
      </c>
      <c r="J115" s="1">
        <v>12033</v>
      </c>
      <c r="K115" s="1">
        <v>-2.673</v>
      </c>
      <c r="N115" s="5">
        <f t="shared" ref="N115" si="32">AVERAGE(K106:K115)</f>
        <v>-2.6947999999999999</v>
      </c>
      <c r="O115" s="5">
        <f t="shared" ref="O115" si="33">STDEV(K106:K115)</f>
        <v>3.4340775892354167E-2</v>
      </c>
      <c r="P115" s="5">
        <f t="shared" ref="P115" si="34">STDEV(K106:K115)/SQRT(10)</f>
        <v>1.0859506843724042E-2</v>
      </c>
      <c r="Q115" s="5"/>
      <c r="R115" s="5">
        <f t="shared" ref="R115" si="35">N115-R$5</f>
        <v>-2.8542399999999999</v>
      </c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8">
      <c r="A117" s="1" t="s">
        <v>44</v>
      </c>
      <c r="B117" s="1" t="s">
        <v>85</v>
      </c>
      <c r="C117" s="1" t="s">
        <v>86</v>
      </c>
      <c r="D117" s="1" t="s">
        <v>87</v>
      </c>
      <c r="E117" s="1" t="s">
        <v>88</v>
      </c>
      <c r="F117" s="1">
        <v>5</v>
      </c>
      <c r="G117" s="1">
        <v>199.4</v>
      </c>
      <c r="H117" s="1">
        <v>205.2</v>
      </c>
      <c r="I117" s="1">
        <v>82.682000000000002</v>
      </c>
      <c r="J117" s="1">
        <v>16774</v>
      </c>
      <c r="K117" s="1">
        <v>-2.7690000000000001</v>
      </c>
    </row>
    <row r="118" spans="1:18">
      <c r="A118" s="1" t="s">
        <v>44</v>
      </c>
      <c r="B118" s="1" t="s">
        <v>85</v>
      </c>
      <c r="C118" s="1" t="s">
        <v>86</v>
      </c>
      <c r="D118" s="1" t="s">
        <v>87</v>
      </c>
      <c r="E118" s="1" t="s">
        <v>88</v>
      </c>
      <c r="F118" s="1">
        <v>6</v>
      </c>
      <c r="G118" s="1">
        <v>249.3</v>
      </c>
      <c r="H118" s="1">
        <v>255</v>
      </c>
      <c r="I118" s="1">
        <v>78.613</v>
      </c>
      <c r="J118" s="1">
        <v>15996</v>
      </c>
      <c r="K118" s="1">
        <v>-2.7850000000000001</v>
      </c>
    </row>
    <row r="119" spans="1:18">
      <c r="A119" s="1" t="s">
        <v>44</v>
      </c>
      <c r="B119" s="1" t="s">
        <v>85</v>
      </c>
      <c r="C119" s="1" t="s">
        <v>86</v>
      </c>
      <c r="D119" s="1" t="s">
        <v>87</v>
      </c>
      <c r="E119" s="1" t="s">
        <v>88</v>
      </c>
      <c r="F119" s="1">
        <v>7</v>
      </c>
      <c r="G119" s="1">
        <v>299.10000000000002</v>
      </c>
      <c r="H119" s="1">
        <v>304.89999999999998</v>
      </c>
      <c r="I119" s="1">
        <v>74.667000000000002</v>
      </c>
      <c r="J119" s="1">
        <v>15194</v>
      </c>
      <c r="K119" s="1">
        <v>-2.802</v>
      </c>
    </row>
    <row r="120" spans="1:18">
      <c r="A120" s="1" t="s">
        <v>44</v>
      </c>
      <c r="B120" s="1" t="s">
        <v>85</v>
      </c>
      <c r="C120" s="1" t="s">
        <v>86</v>
      </c>
      <c r="D120" s="1" t="s">
        <v>87</v>
      </c>
      <c r="E120" s="1" t="s">
        <v>88</v>
      </c>
      <c r="F120" s="1">
        <v>8</v>
      </c>
      <c r="G120" s="1">
        <v>348.8</v>
      </c>
      <c r="H120" s="1">
        <v>354.7</v>
      </c>
      <c r="I120" s="1">
        <v>70.692999999999998</v>
      </c>
      <c r="J120" s="1">
        <v>14377</v>
      </c>
      <c r="K120" s="1">
        <v>-2.8690000000000002</v>
      </c>
    </row>
    <row r="121" spans="1:18">
      <c r="A121" s="1" t="s">
        <v>44</v>
      </c>
      <c r="B121" s="1" t="s">
        <v>85</v>
      </c>
      <c r="C121" s="1" t="s">
        <v>86</v>
      </c>
      <c r="D121" s="1" t="s">
        <v>87</v>
      </c>
      <c r="E121" s="1" t="s">
        <v>88</v>
      </c>
      <c r="F121" s="1">
        <v>9</v>
      </c>
      <c r="G121" s="1">
        <v>398.6</v>
      </c>
      <c r="H121" s="1">
        <v>404.4</v>
      </c>
      <c r="I121" s="1">
        <v>67.013000000000005</v>
      </c>
      <c r="J121" s="1">
        <v>13637</v>
      </c>
      <c r="K121" s="1">
        <v>-2.972</v>
      </c>
    </row>
    <row r="122" spans="1:18">
      <c r="A122" s="1" t="s">
        <v>44</v>
      </c>
      <c r="B122" s="1" t="s">
        <v>85</v>
      </c>
      <c r="C122" s="1" t="s">
        <v>86</v>
      </c>
      <c r="D122" s="1" t="s">
        <v>87</v>
      </c>
      <c r="E122" s="1" t="s">
        <v>88</v>
      </c>
      <c r="F122" s="1">
        <v>10</v>
      </c>
      <c r="G122" s="1">
        <v>448.3</v>
      </c>
      <c r="H122" s="1">
        <v>454.2</v>
      </c>
      <c r="I122" s="1">
        <v>63.250999999999998</v>
      </c>
      <c r="J122" s="1">
        <v>12895</v>
      </c>
      <c r="K122" s="1">
        <v>-2.9039999999999999</v>
      </c>
    </row>
    <row r="123" spans="1:18">
      <c r="A123" s="1" t="s">
        <v>44</v>
      </c>
      <c r="B123" s="1" t="s">
        <v>85</v>
      </c>
      <c r="C123" s="1" t="s">
        <v>86</v>
      </c>
      <c r="D123" s="1" t="s">
        <v>87</v>
      </c>
      <c r="E123" s="1" t="s">
        <v>88</v>
      </c>
      <c r="F123" s="1">
        <v>11</v>
      </c>
      <c r="G123" s="1">
        <v>498</v>
      </c>
      <c r="H123" s="1">
        <v>503.9</v>
      </c>
      <c r="I123" s="1">
        <v>59.787999999999997</v>
      </c>
      <c r="J123" s="1">
        <v>12186</v>
      </c>
      <c r="K123" s="1">
        <v>-2.8079999999999998</v>
      </c>
    </row>
    <row r="124" spans="1:18">
      <c r="A124" s="1" t="s">
        <v>44</v>
      </c>
      <c r="B124" s="1" t="s">
        <v>85</v>
      </c>
      <c r="C124" s="1" t="s">
        <v>86</v>
      </c>
      <c r="D124" s="1" t="s">
        <v>87</v>
      </c>
      <c r="E124" s="1" t="s">
        <v>88</v>
      </c>
      <c r="F124" s="1">
        <v>12</v>
      </c>
      <c r="G124" s="1">
        <v>547.79999999999995</v>
      </c>
      <c r="H124" s="1">
        <v>553.6</v>
      </c>
      <c r="I124" s="1">
        <v>56.567</v>
      </c>
      <c r="J124" s="1">
        <v>11530</v>
      </c>
      <c r="K124" s="1">
        <v>-2.8490000000000002</v>
      </c>
    </row>
    <row r="125" spans="1:18">
      <c r="A125" s="1" t="s">
        <v>44</v>
      </c>
      <c r="B125" s="1" t="s">
        <v>85</v>
      </c>
      <c r="C125" s="1" t="s">
        <v>86</v>
      </c>
      <c r="D125" s="1" t="s">
        <v>87</v>
      </c>
      <c r="E125" s="1" t="s">
        <v>88</v>
      </c>
      <c r="F125" s="1">
        <v>13</v>
      </c>
      <c r="G125" s="1">
        <v>597.5</v>
      </c>
      <c r="H125" s="1">
        <v>603.4</v>
      </c>
      <c r="I125" s="1">
        <v>53.496000000000002</v>
      </c>
      <c r="J125" s="1">
        <v>10920</v>
      </c>
      <c r="K125" s="1">
        <v>-2.855</v>
      </c>
    </row>
    <row r="126" spans="1:18">
      <c r="A126" s="1" t="s">
        <v>44</v>
      </c>
      <c r="B126" s="1" t="s">
        <v>85</v>
      </c>
      <c r="C126" s="1" t="s">
        <v>86</v>
      </c>
      <c r="D126" s="1" t="s">
        <v>87</v>
      </c>
      <c r="E126" s="1" t="s">
        <v>88</v>
      </c>
      <c r="F126" s="1">
        <v>14</v>
      </c>
      <c r="G126" s="1">
        <v>647.29999999999995</v>
      </c>
      <c r="H126" s="1">
        <v>653.1</v>
      </c>
      <c r="I126" s="1">
        <v>50.715000000000003</v>
      </c>
      <c r="J126" s="1">
        <v>10350</v>
      </c>
      <c r="K126" s="1">
        <v>-2.9710000000000001</v>
      </c>
      <c r="N126" s="5">
        <f t="shared" ref="N126" si="36">AVERAGE(K117:K126)</f>
        <v>-2.8584000000000001</v>
      </c>
      <c r="O126" s="5">
        <f t="shared" ref="O126" si="37">STDEV(K117:K126)</f>
        <v>7.2246799237074763E-2</v>
      </c>
      <c r="P126" s="5">
        <f t="shared" ref="P126" si="38">STDEV(K117:K126)/SQRT(10)</f>
        <v>2.2846443924607142E-2</v>
      </c>
      <c r="Q126" s="5"/>
      <c r="R126" s="5">
        <f t="shared" ref="R126" si="39">N126-R$5</f>
        <v>-3.0178400000000001</v>
      </c>
    </row>
    <row r="128" spans="1:18">
      <c r="A128" s="1" t="s">
        <v>44</v>
      </c>
      <c r="B128" s="1" t="s">
        <v>93</v>
      </c>
      <c r="C128" s="1" t="s">
        <v>94</v>
      </c>
      <c r="D128" s="1" t="s">
        <v>95</v>
      </c>
      <c r="E128" s="1" t="s">
        <v>56</v>
      </c>
      <c r="F128" s="1">
        <v>5</v>
      </c>
      <c r="G128" s="1">
        <v>199.6</v>
      </c>
      <c r="H128" s="1">
        <v>205.4</v>
      </c>
      <c r="I128" s="1">
        <v>67.792000000000002</v>
      </c>
      <c r="J128" s="1">
        <v>13756</v>
      </c>
      <c r="K128" s="1">
        <v>-2.645</v>
      </c>
    </row>
    <row r="129" spans="1:18">
      <c r="A129" s="1" t="s">
        <v>44</v>
      </c>
      <c r="B129" s="1" t="s">
        <v>93</v>
      </c>
      <c r="C129" s="1" t="s">
        <v>94</v>
      </c>
      <c r="D129" s="1" t="s">
        <v>95</v>
      </c>
      <c r="E129" s="1" t="s">
        <v>56</v>
      </c>
      <c r="F129" s="1">
        <v>6</v>
      </c>
      <c r="G129" s="1">
        <v>249.3</v>
      </c>
      <c r="H129" s="1">
        <v>255</v>
      </c>
      <c r="I129" s="1">
        <v>64.435000000000002</v>
      </c>
      <c r="J129" s="1">
        <v>13111</v>
      </c>
      <c r="K129" s="1">
        <v>-2.6259999999999999</v>
      </c>
    </row>
    <row r="130" spans="1:18">
      <c r="A130" s="1" t="s">
        <v>44</v>
      </c>
      <c r="B130" s="1" t="s">
        <v>93</v>
      </c>
      <c r="C130" s="1" t="s">
        <v>94</v>
      </c>
      <c r="D130" s="1" t="s">
        <v>95</v>
      </c>
      <c r="E130" s="1" t="s">
        <v>56</v>
      </c>
      <c r="F130" s="1">
        <v>7</v>
      </c>
      <c r="G130" s="1">
        <v>298.7</v>
      </c>
      <c r="H130" s="1">
        <v>304.89999999999998</v>
      </c>
      <c r="I130" s="1">
        <v>61.231000000000002</v>
      </c>
      <c r="J130" s="1">
        <v>12455</v>
      </c>
      <c r="K130" s="1">
        <v>-2.5640000000000001</v>
      </c>
    </row>
    <row r="131" spans="1:18">
      <c r="A131" s="1" t="s">
        <v>44</v>
      </c>
      <c r="B131" s="1" t="s">
        <v>93</v>
      </c>
      <c r="C131" s="1" t="s">
        <v>94</v>
      </c>
      <c r="D131" s="1" t="s">
        <v>95</v>
      </c>
      <c r="E131" s="1" t="s">
        <v>56</v>
      </c>
      <c r="F131" s="1">
        <v>8</v>
      </c>
      <c r="G131" s="1">
        <v>348.8</v>
      </c>
      <c r="H131" s="1">
        <v>354.5</v>
      </c>
      <c r="I131" s="1">
        <v>57.875</v>
      </c>
      <c r="J131" s="1">
        <v>11773</v>
      </c>
      <c r="K131" s="1">
        <v>-2.6030000000000002</v>
      </c>
    </row>
    <row r="132" spans="1:18">
      <c r="A132" s="1" t="s">
        <v>44</v>
      </c>
      <c r="B132" s="1" t="s">
        <v>93</v>
      </c>
      <c r="C132" s="1" t="s">
        <v>94</v>
      </c>
      <c r="D132" s="1" t="s">
        <v>95</v>
      </c>
      <c r="E132" s="1" t="s">
        <v>56</v>
      </c>
      <c r="F132" s="1">
        <v>9</v>
      </c>
      <c r="G132" s="1">
        <v>398.6</v>
      </c>
      <c r="H132" s="1">
        <v>404.4</v>
      </c>
      <c r="I132" s="1">
        <v>54.872999999999998</v>
      </c>
      <c r="J132" s="1">
        <v>11149</v>
      </c>
      <c r="K132" s="1">
        <v>-2.6720000000000002</v>
      </c>
    </row>
    <row r="133" spans="1:18">
      <c r="A133" s="1" t="s">
        <v>44</v>
      </c>
      <c r="B133" s="1" t="s">
        <v>93</v>
      </c>
      <c r="C133" s="1" t="s">
        <v>94</v>
      </c>
      <c r="D133" s="1" t="s">
        <v>95</v>
      </c>
      <c r="E133" s="1" t="s">
        <v>56</v>
      </c>
      <c r="F133" s="1">
        <v>10</v>
      </c>
      <c r="G133" s="1">
        <v>448.3</v>
      </c>
      <c r="H133" s="1">
        <v>454.2</v>
      </c>
      <c r="I133" s="1">
        <v>51.875999999999998</v>
      </c>
      <c r="J133" s="1">
        <v>10539</v>
      </c>
      <c r="K133" s="1">
        <v>-2.665</v>
      </c>
    </row>
    <row r="134" spans="1:18">
      <c r="A134" s="1" t="s">
        <v>44</v>
      </c>
      <c r="B134" s="1" t="s">
        <v>93</v>
      </c>
      <c r="C134" s="1" t="s">
        <v>94</v>
      </c>
      <c r="D134" s="1" t="s">
        <v>95</v>
      </c>
      <c r="E134" s="1" t="s">
        <v>56</v>
      </c>
      <c r="F134" s="1">
        <v>11</v>
      </c>
      <c r="G134" s="1">
        <v>498</v>
      </c>
      <c r="H134" s="1">
        <v>503.9</v>
      </c>
      <c r="I134" s="1">
        <v>49.033000000000001</v>
      </c>
      <c r="J134" s="1">
        <v>9967</v>
      </c>
      <c r="K134" s="1">
        <v>-2.637</v>
      </c>
    </row>
    <row r="135" spans="1:18">
      <c r="A135" s="1" t="s">
        <v>44</v>
      </c>
      <c r="B135" s="1" t="s">
        <v>93</v>
      </c>
      <c r="C135" s="1" t="s">
        <v>94</v>
      </c>
      <c r="D135" s="1" t="s">
        <v>95</v>
      </c>
      <c r="E135" s="1" t="s">
        <v>56</v>
      </c>
      <c r="F135" s="1">
        <v>12</v>
      </c>
      <c r="G135" s="1">
        <v>548</v>
      </c>
      <c r="H135" s="1">
        <v>553.6</v>
      </c>
      <c r="I135" s="1">
        <v>46.314</v>
      </c>
      <c r="J135" s="1">
        <v>9425</v>
      </c>
      <c r="K135" s="1">
        <v>-2.6739999999999999</v>
      </c>
    </row>
    <row r="136" spans="1:18">
      <c r="A136" s="1" t="s">
        <v>44</v>
      </c>
      <c r="B136" s="1" t="s">
        <v>93</v>
      </c>
      <c r="C136" s="1" t="s">
        <v>94</v>
      </c>
      <c r="D136" s="1" t="s">
        <v>95</v>
      </c>
      <c r="E136" s="1" t="s">
        <v>56</v>
      </c>
      <c r="F136" s="1">
        <v>13</v>
      </c>
      <c r="G136" s="1">
        <v>597.5</v>
      </c>
      <c r="H136" s="1">
        <v>603.4</v>
      </c>
      <c r="I136" s="1">
        <v>43.75</v>
      </c>
      <c r="J136" s="1">
        <v>8925</v>
      </c>
      <c r="K136" s="1">
        <v>-2.669</v>
      </c>
    </row>
    <row r="137" spans="1:18">
      <c r="A137" s="1" t="s">
        <v>44</v>
      </c>
      <c r="B137" s="1" t="s">
        <v>93</v>
      </c>
      <c r="C137" s="1" t="s">
        <v>94</v>
      </c>
      <c r="D137" s="1" t="s">
        <v>95</v>
      </c>
      <c r="E137" s="1" t="s">
        <v>56</v>
      </c>
      <c r="F137" s="1">
        <v>14</v>
      </c>
      <c r="G137" s="1">
        <v>647.29999999999995</v>
      </c>
      <c r="H137" s="1">
        <v>653.1</v>
      </c>
      <c r="I137" s="1">
        <v>41.341999999999999</v>
      </c>
      <c r="J137" s="1">
        <v>8431</v>
      </c>
      <c r="K137" s="1">
        <v>-2.6019999999999999</v>
      </c>
      <c r="N137" s="5">
        <f t="shared" ref="N137" si="40">AVERAGE(K128:K137)</f>
        <v>-2.6357000000000004</v>
      </c>
      <c r="O137" s="5">
        <f t="shared" ref="O137" si="41">STDEV(K128:K137)</f>
        <v>3.693853753947976E-2</v>
      </c>
      <c r="P137" s="5">
        <f t="shared" ref="P137" si="42">STDEV(K128:K137)/SQRT(10)</f>
        <v>1.1680991206038788E-2</v>
      </c>
      <c r="Q137" s="5"/>
      <c r="R137" s="5">
        <f t="shared" ref="R137" si="43">N137-R$5</f>
        <v>-2.7951400000000004</v>
      </c>
    </row>
    <row r="140" spans="1:18">
      <c r="Q140" s="10" t="s">
        <v>110</v>
      </c>
      <c r="R140" s="5">
        <f>-AVERAGE(R82,R93,R104,R115,R126,R137)</f>
        <v>2.8678066666666666</v>
      </c>
    </row>
  </sheetData>
  <phoneticPr fontId="1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I8"/>
  <sheetViews>
    <sheetView workbookViewId="0">
      <selection activeCell="D4" sqref="D4"/>
    </sheetView>
  </sheetViews>
  <sheetFormatPr defaultRowHeight="12.75"/>
  <sheetData>
    <row r="2" spans="2:9">
      <c r="B2" t="s">
        <v>32</v>
      </c>
    </row>
    <row r="3" spans="2:9">
      <c r="C3" t="s">
        <v>33</v>
      </c>
      <c r="E3" t="s">
        <v>34</v>
      </c>
      <c r="F3" t="s">
        <v>35</v>
      </c>
      <c r="H3">
        <v>2.0099999999999998</v>
      </c>
    </row>
    <row r="4" spans="2:9">
      <c r="C4" t="s">
        <v>36</v>
      </c>
      <c r="D4">
        <v>8544</v>
      </c>
      <c r="E4" t="s">
        <v>6</v>
      </c>
      <c r="F4" t="s">
        <v>35</v>
      </c>
      <c r="H4">
        <v>1.95</v>
      </c>
      <c r="I4">
        <v>28.65</v>
      </c>
    </row>
    <row r="5" spans="2:9">
      <c r="C5" t="s">
        <v>33</v>
      </c>
      <c r="E5" t="s">
        <v>37</v>
      </c>
      <c r="F5" t="s">
        <v>35</v>
      </c>
      <c r="H5">
        <v>2.1800000000000002</v>
      </c>
      <c r="I5">
        <v>21.78</v>
      </c>
    </row>
    <row r="6" spans="2:9">
      <c r="C6" t="s">
        <v>36</v>
      </c>
      <c r="E6" t="s">
        <v>38</v>
      </c>
      <c r="F6" t="s">
        <v>35</v>
      </c>
      <c r="H6">
        <v>-31.5</v>
      </c>
      <c r="I6">
        <v>16.79</v>
      </c>
    </row>
    <row r="7" spans="2:9">
      <c r="C7" t="s">
        <v>39</v>
      </c>
      <c r="E7" t="s">
        <v>40</v>
      </c>
      <c r="H7">
        <v>-6.3</v>
      </c>
      <c r="I7">
        <v>7.18</v>
      </c>
    </row>
    <row r="8" spans="2:9">
      <c r="C8" t="s">
        <v>41</v>
      </c>
      <c r="E8" t="s">
        <v>42</v>
      </c>
      <c r="F8" t="s">
        <v>35</v>
      </c>
      <c r="H8">
        <v>1.94</v>
      </c>
      <c r="I8">
        <v>27.8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G11"/>
  <sheetViews>
    <sheetView workbookViewId="0">
      <selection activeCell="G5" sqref="G5"/>
    </sheetView>
  </sheetViews>
  <sheetFormatPr defaultRowHeight="12.75"/>
  <cols>
    <col min="7" max="7" width="12" bestFit="1" customWidth="1"/>
  </cols>
  <sheetData>
    <row r="2" spans="1:7">
      <c r="A2" t="s">
        <v>30</v>
      </c>
      <c r="E2" t="s">
        <v>31</v>
      </c>
    </row>
    <row r="3" spans="1:7">
      <c r="A3" t="s">
        <v>29</v>
      </c>
      <c r="B3" t="s">
        <v>28</v>
      </c>
      <c r="C3" t="s">
        <v>27</v>
      </c>
      <c r="E3" t="s">
        <v>29</v>
      </c>
      <c r="F3" t="s">
        <v>28</v>
      </c>
      <c r="G3" t="s">
        <v>27</v>
      </c>
    </row>
    <row r="4" spans="1:7">
      <c r="A4">
        <v>25</v>
      </c>
      <c r="B4">
        <f>A4+273.15</f>
        <v>298.14999999999998</v>
      </c>
      <c r="C4">
        <f>525*(B4^(-2))+1.00397</f>
        <v>1.0098759487781563</v>
      </c>
      <c r="E4">
        <v>25</v>
      </c>
      <c r="F4">
        <f t="shared" ref="F4:F11" si="0">E4+273.15</f>
        <v>298.14999999999998</v>
      </c>
      <c r="G4">
        <f>560*(F4^(-2))+1.003943</f>
        <v>1.0102426786967</v>
      </c>
    </row>
    <row r="5" spans="1:7">
      <c r="A5">
        <v>70</v>
      </c>
      <c r="B5">
        <f t="shared" ref="B5:B11" si="1">A5+273.15</f>
        <v>343.15</v>
      </c>
      <c r="C5">
        <f t="shared" ref="C5:C11" si="2">525*(B5^(-2))+1.00397</f>
        <v>1.0084285259319228</v>
      </c>
      <c r="E5">
        <v>70</v>
      </c>
      <c r="F5">
        <f t="shared" si="0"/>
        <v>343.15</v>
      </c>
      <c r="G5">
        <f t="shared" ref="G5:G11" si="3">560*(F5^(-2))+1.003943</f>
        <v>1.008698760994051</v>
      </c>
    </row>
    <row r="6" spans="1:7">
      <c r="B6">
        <f t="shared" si="1"/>
        <v>273.14999999999998</v>
      </c>
      <c r="C6">
        <f t="shared" si="2"/>
        <v>1.0110065032680033</v>
      </c>
      <c r="E6">
        <v>69.849999999999994</v>
      </c>
      <c r="F6">
        <f t="shared" si="0"/>
        <v>343</v>
      </c>
      <c r="G6">
        <f t="shared" si="3"/>
        <v>1.0087029214612959</v>
      </c>
    </row>
    <row r="7" spans="1:7">
      <c r="B7">
        <f t="shared" si="1"/>
        <v>273.14999999999998</v>
      </c>
      <c r="C7">
        <f t="shared" si="2"/>
        <v>1.0110065032680033</v>
      </c>
      <c r="E7">
        <v>68</v>
      </c>
      <c r="F7">
        <f t="shared" si="0"/>
        <v>341.15</v>
      </c>
      <c r="G7">
        <f t="shared" si="3"/>
        <v>1.0087546859698691</v>
      </c>
    </row>
    <row r="8" spans="1:7">
      <c r="B8">
        <f t="shared" si="1"/>
        <v>273.14999999999998</v>
      </c>
      <c r="C8">
        <f t="shared" si="2"/>
        <v>1.0110065032680033</v>
      </c>
      <c r="F8">
        <f t="shared" si="0"/>
        <v>273.14999999999998</v>
      </c>
      <c r="G8">
        <f t="shared" si="3"/>
        <v>1.0114486034858703</v>
      </c>
    </row>
    <row r="9" spans="1:7">
      <c r="B9">
        <f t="shared" si="1"/>
        <v>273.14999999999998</v>
      </c>
      <c r="C9">
        <f t="shared" si="2"/>
        <v>1.0110065032680033</v>
      </c>
      <c r="F9">
        <f t="shared" si="0"/>
        <v>273.14999999999998</v>
      </c>
      <c r="G9">
        <f t="shared" si="3"/>
        <v>1.0114486034858703</v>
      </c>
    </row>
    <row r="10" spans="1:7">
      <c r="B10">
        <f t="shared" si="1"/>
        <v>273.14999999999998</v>
      </c>
      <c r="C10">
        <f t="shared" si="2"/>
        <v>1.0110065032680033</v>
      </c>
      <c r="F10">
        <f t="shared" si="0"/>
        <v>273.14999999999998</v>
      </c>
      <c r="G10">
        <f t="shared" si="3"/>
        <v>1.0114486034858703</v>
      </c>
    </row>
    <row r="11" spans="1:7">
      <c r="B11">
        <f t="shared" si="1"/>
        <v>273.14999999999998</v>
      </c>
      <c r="C11">
        <f t="shared" si="2"/>
        <v>1.0110065032680033</v>
      </c>
      <c r="F11">
        <f t="shared" si="0"/>
        <v>273.14999999999998</v>
      </c>
      <c r="G11">
        <f t="shared" si="3"/>
        <v>1.0114486034858703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RAW</vt:lpstr>
      <vt:lpstr>SA+ST</vt:lpstr>
      <vt:lpstr>standards</vt:lpstr>
      <vt:lpstr>StdsVals</vt:lpstr>
      <vt:lpstr>Swart1991</vt:lpstr>
      <vt:lpstr>carbs.wke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</dc:creator>
  <cp:lastModifiedBy>Jim</cp:lastModifiedBy>
  <dcterms:created xsi:type="dcterms:W3CDTF">2010-03-18T22:07:57Z</dcterms:created>
  <dcterms:modified xsi:type="dcterms:W3CDTF">2020-10-22T20:12:10Z</dcterms:modified>
</cp:coreProperties>
</file>